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837" firstSheet="1" activeTab="1"/>
  </bookViews>
  <sheets>
    <sheet name="XL4Poppy" sheetId="1" state="veryHidden" r:id="rId1"/>
    <sheet name="KH2022-2024. CTCQ" sheetId="2" r:id="rId2"/>
  </sheets>
  <definedNames>
    <definedName name="_Fill" hidden="1">#REF!</definedName>
    <definedName name="a">'XL4Poppy'!$C$4</definedName>
    <definedName name="Bust">'XL4Poppy'!$C$31</definedName>
    <definedName name="Continue">'XL4Poppy'!$C$9</definedName>
    <definedName name="chung">66</definedName>
    <definedName name="dam">78000</definedName>
    <definedName name="data">#REF!</definedName>
    <definedName name="Document_array" localSheetId="0">{"Book1","1a. Phu bieu phuong an PCCCR 2016-2020 (chinh thuc).xls","Khai toan ĐB theo QĐ.xls"}</definedName>
    <definedName name="Documents_array">'XL4Poppy'!$B$1:$B$16</definedName>
    <definedName name="Hello">'XL4Poppy'!$A$15</definedName>
    <definedName name="hoc">55000</definedName>
    <definedName name="khac">2</definedName>
    <definedName name="MakeIt">'XL4Poppy'!$A$26</definedName>
    <definedName name="Morning">'XL4Poppy'!$C$39</definedName>
    <definedName name="Poppy">'XL4Poppy'!$C$27</definedName>
    <definedName name="_xlnm.Print_Area">'XL4Poppy'!$C$4</definedName>
    <definedName name="Sheet1">#REF!</definedName>
    <definedName name="thue">6</definedName>
    <definedName name="vat">5</definedName>
  </definedNames>
  <calcPr fullCalcOnLoad="1"/>
</workbook>
</file>

<file path=xl/sharedStrings.xml><?xml version="1.0" encoding="utf-8"?>
<sst xmlns="http://schemas.openxmlformats.org/spreadsheetml/2006/main" count="37" uniqueCount="25">
  <si>
    <t>TT</t>
  </si>
  <si>
    <t>Ghi chú</t>
  </si>
  <si>
    <t>Hạng mục công việc</t>
  </si>
  <si>
    <t>Tổng cộng</t>
  </si>
  <si>
    <t>ĐVT: triệu đồng</t>
  </si>
  <si>
    <t>Năm</t>
  </si>
  <si>
    <t>Cắm mốc phân định ranh giới khu núi Dành</t>
  </si>
  <si>
    <t>Tổng cộng (1+2+3)</t>
  </si>
  <si>
    <t>-</t>
  </si>
  <si>
    <t>Giảm vật liệu cháy (12,2 triệu/ha)</t>
  </si>
  <si>
    <t>DỰ TOÁN KINH PHÍ THỰC HIỆN CẢI TẠO CẢNH QUAN, MÔI TRƯỜNG RỪNG TẠI CÁC KHU DTLS</t>
  </si>
  <si>
    <t>NS huyện</t>
  </si>
  <si>
    <t>XHH</t>
  </si>
  <si>
    <t>Trồng, chăm sóc cây lâm nghiệp</t>
  </si>
  <si>
    <t>Vận chuyển và trồng cây</t>
  </si>
  <si>
    <t>Xử lý thực bì sau khi trồng cây lâm nghiệp</t>
  </si>
  <si>
    <t>Vật tư</t>
  </si>
  <si>
    <t>Nhân công</t>
  </si>
  <si>
    <t>Vận chuyển và bón phân</t>
  </si>
  <si>
    <t>Dụng cụ (Cuốc bàn, dao phát)</t>
  </si>
  <si>
    <t>Phân bón NPK (5:10:3): 0,3kg/gốc</t>
  </si>
  <si>
    <t>Xới chăm sóc sau khi trồng cây lâm nghiệp</t>
  </si>
  <si>
    <t>Cuốc, lấp hố</t>
  </si>
  <si>
    <t>PCCCR hàng năm</t>
  </si>
  <si>
    <t>(Kèm theo Kế hoạch số...../KH-UBND ngày....tháng..... năm 2022  của Chủ tịch UBND huyện Tân Yên)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</si>
</sst>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-* #,##0_-;\-* #,##0_-;_-* &quot;-&quot;_-;_-@_-"/>
    <numFmt numFmtId="175" formatCode="_-* #,##0.00_-;\-* #,##0.00_-;_-* &quot;-&quot;??_-;_-@_-"/>
    <numFmt numFmtId="176" formatCode="\$#,##0\ ;\(\$#,##0\)"/>
    <numFmt numFmtId="177" formatCode="#,##0\ &quot;DM&quot;;\-#,##0\ &quot;DM&quot;"/>
    <numFmt numFmtId="178" formatCode="0.000%"/>
    <numFmt numFmtId="179" formatCode="&quot;￥&quot;#,##0;&quot;￥&quot;\-#,##0"/>
    <numFmt numFmtId="180" formatCode="00.00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0000"/>
    <numFmt numFmtId="184" formatCode="0#,##0"/>
    <numFmt numFmtId="185" formatCode="_-* #,##0.000\ _₫_-;\-* #,##0.000\ _₫_-;_-* &quot;-&quot;??\ _₫_-;_-@_-"/>
    <numFmt numFmtId="186" formatCode="_-* #,##0.0\ _₫_-;\-* #,##0.0\ _₫_-;_-* &quot;-&quot;??\ _₫_-;_-@_-"/>
    <numFmt numFmtId="187" formatCode="_(* #,##0.0_);_(* \(#,##0.0\);_(* &quot;-&quot;?_);_(@_)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"/>
    <numFmt numFmtId="194" formatCode="#,##0.0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.VnTime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9"/>
      <name val="Arial MT"/>
      <family val="0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u val="single"/>
      <sz val="11"/>
      <color indexed="12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2" borderId="0">
      <alignment/>
      <protection/>
    </xf>
    <xf numFmtId="0" fontId="9" fillId="2" borderId="0">
      <alignment/>
      <protection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2" borderId="0">
      <alignment/>
      <protection/>
    </xf>
    <xf numFmtId="0" fontId="12" fillId="0" borderId="0">
      <alignment wrapText="1"/>
      <protection/>
    </xf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>
      <alignment/>
      <protection/>
    </xf>
    <xf numFmtId="0" fontId="16" fillId="2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7" fillId="21" borderId="2" applyNumberFormat="0" applyAlignment="0" applyProtection="0"/>
    <xf numFmtId="0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0" borderId="3" applyNumberFormat="0" applyAlignment="0" applyProtection="0"/>
    <xf numFmtId="0" fontId="20" fillId="0" borderId="4">
      <alignment horizontal="left" vertical="center"/>
      <protection/>
    </xf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8" borderId="1" applyNumberFormat="0" applyAlignment="0" applyProtection="0"/>
    <xf numFmtId="0" fontId="25" fillId="0" borderId="8" applyNumberFormat="0" applyFill="0" applyAlignment="0" applyProtection="0"/>
    <xf numFmtId="0" fontId="26" fillId="0" borderId="0" applyNumberFormat="0" applyFont="0" applyFill="0" applyAlignment="0">
      <protection/>
    </xf>
    <xf numFmtId="0" fontId="27" fillId="22" borderId="0" applyNumberFormat="0" applyBorder="0" applyAlignment="0" applyProtection="0"/>
    <xf numFmtId="0" fontId="0" fillId="0" borderId="0">
      <alignment/>
      <protection/>
    </xf>
    <xf numFmtId="0" fontId="4" fillId="23" borderId="9" applyNumberFormat="0" applyFont="0" applyAlignment="0" applyProtection="0"/>
    <xf numFmtId="0" fontId="28" fillId="2" borderId="10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0" fillId="0" borderId="0">
      <alignment vertical="center"/>
      <protection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>
      <alignment/>
      <protection/>
    </xf>
    <xf numFmtId="177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37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174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82" fontId="38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100">
      <alignment/>
      <protection/>
    </xf>
    <xf numFmtId="0" fontId="5" fillId="5" borderId="0" xfId="100" applyFill="1">
      <alignment/>
      <protection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right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188" fontId="42" fillId="0" borderId="12" xfId="0" applyNumberFormat="1" applyFont="1" applyBorder="1" applyAlignment="1">
      <alignment vertical="center"/>
    </xf>
    <xf numFmtId="173" fontId="42" fillId="0" borderId="12" xfId="51" applyNumberFormat="1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 wrapText="1"/>
    </xf>
    <xf numFmtId="173" fontId="42" fillId="0" borderId="12" xfId="51" applyNumberFormat="1" applyFont="1" applyFill="1" applyBorder="1" applyAlignment="1">
      <alignment vertical="center" wrapText="1"/>
    </xf>
    <xf numFmtId="0" fontId="42" fillId="0" borderId="0" xfId="0" applyFont="1" applyFill="1" applyAlignment="1">
      <alignment vertical="center"/>
    </xf>
    <xf numFmtId="171" fontId="42" fillId="0" borderId="0" xfId="51" applyFont="1" applyAlignment="1">
      <alignment vertical="center"/>
    </xf>
    <xf numFmtId="0" fontId="42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/>
    </xf>
    <xf numFmtId="2" fontId="42" fillId="0" borderId="12" xfId="0" applyNumberFormat="1" applyFont="1" applyBorder="1" applyAlignment="1">
      <alignment vertical="center"/>
    </xf>
    <xf numFmtId="188" fontId="42" fillId="0" borderId="12" xfId="0" applyNumberFormat="1" applyFont="1" applyBorder="1" applyAlignment="1">
      <alignment vertical="center" wrapText="1"/>
    </xf>
    <xf numFmtId="188" fontId="41" fillId="0" borderId="12" xfId="0" applyNumberFormat="1" applyFont="1" applyBorder="1" applyAlignment="1">
      <alignment horizontal="center" vertical="center"/>
    </xf>
    <xf numFmtId="188" fontId="42" fillId="0" borderId="12" xfId="0" applyNumberFormat="1" applyFont="1" applyBorder="1" applyAlignment="1">
      <alignment vertical="center"/>
    </xf>
    <xf numFmtId="188" fontId="42" fillId="0" borderId="12" xfId="0" applyNumberFormat="1" applyFont="1" applyFill="1" applyBorder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188" fontId="43" fillId="0" borderId="12" xfId="0" applyNumberFormat="1" applyFont="1" applyBorder="1" applyAlignment="1">
      <alignment vertical="center"/>
    </xf>
    <xf numFmtId="173" fontId="43" fillId="0" borderId="12" xfId="51" applyNumberFormat="1" applyFont="1" applyBorder="1" applyAlignment="1">
      <alignment vertical="center" wrapText="1"/>
    </xf>
    <xf numFmtId="171" fontId="43" fillId="0" borderId="0" xfId="51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45" fillId="0" borderId="13" xfId="0" applyFont="1" applyFill="1" applyBorder="1" applyAlignment="1">
      <alignment horizontal="center" vertical="center" wrapText="1"/>
    </xf>
    <xf numFmtId="188" fontId="45" fillId="0" borderId="13" xfId="0" applyNumberFormat="1" applyFont="1" applyFill="1" applyBorder="1" applyAlignment="1">
      <alignment horizontal="center" vertical="center"/>
    </xf>
    <xf numFmtId="188" fontId="42" fillId="0" borderId="0" xfId="0" applyNumberFormat="1" applyFont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93">
    <cellStyle name="Normal" xfId="0"/>
    <cellStyle name="_Book1" xfId="15"/>
    <cellStyle name="1" xfId="16"/>
    <cellStyle name="2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" xfId="24"/>
    <cellStyle name="4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eE­ [0]_INQUIRY ¿μ¾÷AßAø " xfId="44"/>
    <cellStyle name="AeE­_INQUIRY ¿μ¾÷AßAø " xfId="45"/>
    <cellStyle name="AÞ¸¶ [0]_INQUIRY ¿μ¾÷AßAø " xfId="46"/>
    <cellStyle name="AÞ¸¶_INQUIRY ¿μ¾÷AßAø " xfId="47"/>
    <cellStyle name="Bad" xfId="48"/>
    <cellStyle name="C￥AØ_¿μ¾÷CoE² " xfId="49"/>
    <cellStyle name="Calculation" xfId="50"/>
    <cellStyle name="Comma" xfId="51"/>
    <cellStyle name="Comma [0]" xfId="52"/>
    <cellStyle name="Comma 2" xfId="53"/>
    <cellStyle name="Comma 3" xfId="54"/>
    <cellStyle name="Comma 4" xfId="55"/>
    <cellStyle name="Comma0" xfId="56"/>
    <cellStyle name="Currency" xfId="57"/>
    <cellStyle name="Currency [0]" xfId="58"/>
    <cellStyle name="Currency0" xfId="59"/>
    <cellStyle name="Check Cell" xfId="60"/>
    <cellStyle name="Date" xfId="61"/>
    <cellStyle name="Explanatory Text" xfId="62"/>
    <cellStyle name="Fixed" xfId="63"/>
    <cellStyle name="Followed Hyperlink" xfId="64"/>
    <cellStyle name="Good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yperlink" xfId="72"/>
    <cellStyle name="Hyperlink 2" xfId="73"/>
    <cellStyle name="Input" xfId="74"/>
    <cellStyle name="Linked Cell" xfId="75"/>
    <cellStyle name="n" xfId="76"/>
    <cellStyle name="Neutral" xfId="77"/>
    <cellStyle name="Normal 2" xfId="78"/>
    <cellStyle name="Note" xfId="79"/>
    <cellStyle name="Output" xfId="80"/>
    <cellStyle name="Percent" xfId="81"/>
    <cellStyle name="Style 1" xfId="82"/>
    <cellStyle name="Title" xfId="83"/>
    <cellStyle name="Total" xfId="84"/>
    <cellStyle name="Warning Text" xfId="85"/>
    <cellStyle name=" [0.00]_ Att. 1- Cover" xfId="86"/>
    <cellStyle name="_ Att. 1- Cover" xfId="87"/>
    <cellStyle name="?_ Att. 1- Cover" xfId="88"/>
    <cellStyle name="똿뗦먛귟 [0.00]_PRODUCT DETAIL Q1" xfId="89"/>
    <cellStyle name="똿뗦먛귟_PRODUCT DETAIL Q1" xfId="90"/>
    <cellStyle name="믅됞 [0.00]_PRODUCT DETAIL Q1" xfId="91"/>
    <cellStyle name="믅됞_PRODUCT DETAIL Q1" xfId="92"/>
    <cellStyle name="백분율_95" xfId="93"/>
    <cellStyle name="뷭?_BOOKSHIP" xfId="94"/>
    <cellStyle name="콤마 [0]_1202" xfId="95"/>
    <cellStyle name="콤마_1202" xfId="96"/>
    <cellStyle name="통화 [0]_1202" xfId="97"/>
    <cellStyle name="통화_1202" xfId="98"/>
    <cellStyle name="표준_(정보부문)월별인원계획" xfId="99"/>
    <cellStyle name="표준_kc-elec system check list" xfId="100"/>
    <cellStyle name="一般_00Q3902REV.1" xfId="101"/>
    <cellStyle name="千分位[0]_00Q3902REV.1" xfId="102"/>
    <cellStyle name="千分位_00Q3902REV.1" xfId="103"/>
    <cellStyle name="貨幣 [0]_00Q3902REV.1" xfId="104"/>
    <cellStyle name="貨幣[0]_BRE" xfId="105"/>
    <cellStyle name="貨幣_00Q3902REV.1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28575</xdr:rowOff>
    </xdr:from>
    <xdr:to>
      <xdr:col>5</xdr:col>
      <xdr:colOff>247650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3962400" y="4667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1" sqref="A1"/>
    </sheetView>
  </sheetViews>
  <sheetFormatPr defaultColWidth="6.625" defaultRowHeight="15.75"/>
  <cols>
    <col min="1" max="1" width="22.00390625" style="1" customWidth="1"/>
    <col min="2" max="2" width="1.00390625" style="1" customWidth="1"/>
    <col min="3" max="3" width="23.75390625" style="1" customWidth="1"/>
    <col min="4" max="16384" width="6.625" style="1" customWidth="1"/>
  </cols>
  <sheetData>
    <row r="4" ht="12.75">
      <c r="A4" s="2">
        <v>3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L6" sqref="L6"/>
    </sheetView>
  </sheetViews>
  <sheetFormatPr defaultColWidth="9.00390625" defaultRowHeight="15.75"/>
  <cols>
    <col min="1" max="1" width="4.75390625" style="4" customWidth="1"/>
    <col min="2" max="2" width="39.50390625" style="4" customWidth="1"/>
    <col min="3" max="3" width="9.25390625" style="4" customWidth="1"/>
    <col min="4" max="4" width="9.125" style="4" customWidth="1"/>
    <col min="5" max="5" width="8.25390625" style="4" customWidth="1"/>
    <col min="6" max="6" width="8.125" style="4" customWidth="1"/>
    <col min="7" max="7" width="8.25390625" style="4" customWidth="1"/>
    <col min="8" max="8" width="8.375" style="4" customWidth="1"/>
    <col min="9" max="9" width="8.25390625" style="4" customWidth="1"/>
    <col min="10" max="10" width="8.75390625" style="4" customWidth="1"/>
    <col min="11" max="11" width="15.75390625" style="4" customWidth="1"/>
    <col min="12" max="12" width="10.125" style="4" bestFit="1" customWidth="1"/>
    <col min="13" max="16384" width="9.00390625" style="4" customWidth="1"/>
  </cols>
  <sheetData>
    <row r="1" spans="1:11" ht="18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.5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6.5">
      <c r="A3" s="3"/>
      <c r="B3" s="3"/>
      <c r="C3" s="3"/>
      <c r="D3" s="3"/>
      <c r="E3" s="3"/>
      <c r="F3" s="3"/>
      <c r="G3" s="3"/>
      <c r="H3" s="3"/>
      <c r="I3" s="3"/>
      <c r="J3" s="3"/>
      <c r="K3" s="5" t="s">
        <v>4</v>
      </c>
    </row>
    <row r="4" spans="1:11" ht="22.5" customHeight="1">
      <c r="A4" s="41" t="s">
        <v>0</v>
      </c>
      <c r="B4" s="41" t="s">
        <v>2</v>
      </c>
      <c r="C4" s="35" t="s">
        <v>3</v>
      </c>
      <c r="D4" s="36"/>
      <c r="E4" s="35" t="s">
        <v>5</v>
      </c>
      <c r="F4" s="36"/>
      <c r="G4" s="36"/>
      <c r="H4" s="36"/>
      <c r="I4" s="36"/>
      <c r="J4" s="36"/>
      <c r="K4" s="39" t="s">
        <v>1</v>
      </c>
    </row>
    <row r="5" spans="1:11" ht="22.5" customHeight="1">
      <c r="A5" s="42"/>
      <c r="B5" s="42"/>
      <c r="C5" s="36"/>
      <c r="D5" s="36"/>
      <c r="E5" s="35">
        <v>2023</v>
      </c>
      <c r="F5" s="36"/>
      <c r="G5" s="35">
        <v>2024</v>
      </c>
      <c r="H5" s="36"/>
      <c r="I5" s="39">
        <v>2025</v>
      </c>
      <c r="J5" s="40"/>
      <c r="K5" s="39"/>
    </row>
    <row r="6" spans="1:11" s="14" customFormat="1" ht="21.75" customHeight="1">
      <c r="A6" s="43"/>
      <c r="B6" s="43"/>
      <c r="C6" s="24" t="s">
        <v>11</v>
      </c>
      <c r="D6" s="24" t="s">
        <v>12</v>
      </c>
      <c r="E6" s="32" t="s">
        <v>11</v>
      </c>
      <c r="F6" s="33" t="s">
        <v>12</v>
      </c>
      <c r="G6" s="32" t="s">
        <v>11</v>
      </c>
      <c r="H6" s="33" t="s">
        <v>12</v>
      </c>
      <c r="I6" s="32" t="s">
        <v>11</v>
      </c>
      <c r="J6" s="33" t="s">
        <v>12</v>
      </c>
      <c r="K6" s="13"/>
    </row>
    <row r="7" spans="1:11" s="10" customFormat="1" ht="21.75" customHeight="1">
      <c r="A7" s="11">
        <v>1</v>
      </c>
      <c r="B7" s="12" t="s">
        <v>6</v>
      </c>
      <c r="C7" s="23">
        <f>E7+G7+I7</f>
        <v>80</v>
      </c>
      <c r="D7" s="8"/>
      <c r="E7" s="8">
        <v>40</v>
      </c>
      <c r="F7" s="8"/>
      <c r="G7" s="8">
        <v>40</v>
      </c>
      <c r="H7" s="8"/>
      <c r="I7" s="8"/>
      <c r="J7" s="8"/>
      <c r="K7" s="9"/>
    </row>
    <row r="8" spans="1:11" s="10" customFormat="1" ht="21.75" customHeight="1">
      <c r="A8" s="6">
        <v>2</v>
      </c>
      <c r="B8" s="7" t="s">
        <v>9</v>
      </c>
      <c r="C8" s="23">
        <f>E8+G8+I8</f>
        <v>341.6</v>
      </c>
      <c r="D8" s="8"/>
      <c r="E8" s="8">
        <v>122</v>
      </c>
      <c r="F8" s="8"/>
      <c r="G8" s="8">
        <v>97.6</v>
      </c>
      <c r="H8" s="8"/>
      <c r="I8" s="8">
        <v>122</v>
      </c>
      <c r="J8" s="8"/>
      <c r="K8" s="31" t="s">
        <v>23</v>
      </c>
    </row>
    <row r="9" spans="1:12" s="10" customFormat="1" ht="21.75" customHeight="1">
      <c r="A9" s="6">
        <v>3</v>
      </c>
      <c r="B9" s="7" t="s">
        <v>13</v>
      </c>
      <c r="C9" s="23"/>
      <c r="D9" s="8">
        <f>D10+D13</f>
        <v>474</v>
      </c>
      <c r="E9" s="8"/>
      <c r="F9" s="8">
        <f>F10+F13</f>
        <v>213</v>
      </c>
      <c r="G9" s="8"/>
      <c r="H9" s="8">
        <f>H10+H13</f>
        <v>161</v>
      </c>
      <c r="I9" s="8"/>
      <c r="J9" s="8">
        <f>J10+J13</f>
        <v>100</v>
      </c>
      <c r="K9" s="9"/>
      <c r="L9" s="15"/>
    </row>
    <row r="10" spans="1:12" s="30" customFormat="1" ht="21.75" customHeight="1">
      <c r="A10" s="25">
        <v>3.1</v>
      </c>
      <c r="B10" s="26" t="s">
        <v>16</v>
      </c>
      <c r="C10" s="23"/>
      <c r="D10" s="27">
        <f aca="true" t="shared" si="0" ref="D10:D18">F10+H10+J10</f>
        <v>41</v>
      </c>
      <c r="E10" s="27"/>
      <c r="F10" s="27">
        <f>F11+F12</f>
        <v>28</v>
      </c>
      <c r="G10" s="27"/>
      <c r="H10" s="27">
        <f>H11+H12</f>
        <v>13</v>
      </c>
      <c r="I10" s="27"/>
      <c r="J10" s="27"/>
      <c r="K10" s="28"/>
      <c r="L10" s="29"/>
    </row>
    <row r="11" spans="1:12" s="10" customFormat="1" ht="21.75" customHeight="1">
      <c r="A11" s="6" t="s">
        <v>8</v>
      </c>
      <c r="B11" s="7" t="s">
        <v>20</v>
      </c>
      <c r="C11" s="23"/>
      <c r="D11" s="8">
        <f t="shared" si="0"/>
        <v>38</v>
      </c>
      <c r="E11" s="8"/>
      <c r="F11" s="8">
        <v>25</v>
      </c>
      <c r="G11" s="8"/>
      <c r="H11" s="8">
        <v>13</v>
      </c>
      <c r="I11" s="8"/>
      <c r="J11" s="8"/>
      <c r="K11" s="9"/>
      <c r="L11" s="15"/>
    </row>
    <row r="12" spans="1:12" s="10" customFormat="1" ht="21.75" customHeight="1">
      <c r="A12" s="6" t="s">
        <v>8</v>
      </c>
      <c r="B12" s="7" t="s">
        <v>19</v>
      </c>
      <c r="C12" s="23"/>
      <c r="D12" s="8">
        <f t="shared" si="0"/>
        <v>3</v>
      </c>
      <c r="E12" s="8"/>
      <c r="F12" s="8">
        <v>3</v>
      </c>
      <c r="G12" s="8"/>
      <c r="H12" s="8"/>
      <c r="I12" s="8"/>
      <c r="J12" s="8"/>
      <c r="K12" s="9"/>
      <c r="L12" s="15"/>
    </row>
    <row r="13" spans="1:12" s="30" customFormat="1" ht="21.75" customHeight="1">
      <c r="A13" s="25">
        <v>3.2</v>
      </c>
      <c r="B13" s="26" t="s">
        <v>17</v>
      </c>
      <c r="C13" s="23"/>
      <c r="D13" s="27">
        <f t="shared" si="0"/>
        <v>433</v>
      </c>
      <c r="E13" s="27"/>
      <c r="F13" s="27">
        <f>F14+F15+F16+F17+F18</f>
        <v>185</v>
      </c>
      <c r="G13" s="27"/>
      <c r="H13" s="27">
        <f>H14+H15+H16+H17+H18</f>
        <v>148</v>
      </c>
      <c r="I13" s="27"/>
      <c r="J13" s="27">
        <f>J14+J15+J16+J17+J18</f>
        <v>100</v>
      </c>
      <c r="K13" s="28"/>
      <c r="L13" s="29"/>
    </row>
    <row r="14" spans="1:12" s="10" customFormat="1" ht="21.75" customHeight="1">
      <c r="A14" s="6" t="s">
        <v>8</v>
      </c>
      <c r="B14" s="7" t="s">
        <v>22</v>
      </c>
      <c r="C14" s="23"/>
      <c r="D14" s="22">
        <f t="shared" si="0"/>
        <v>120</v>
      </c>
      <c r="E14" s="8"/>
      <c r="F14" s="8">
        <v>80</v>
      </c>
      <c r="G14" s="8"/>
      <c r="H14" s="8">
        <v>40</v>
      </c>
      <c r="I14" s="8"/>
      <c r="J14" s="8"/>
      <c r="K14" s="9"/>
      <c r="L14" s="15"/>
    </row>
    <row r="15" spans="1:12" s="10" customFormat="1" ht="21.75" customHeight="1">
      <c r="A15" s="6" t="s">
        <v>8</v>
      </c>
      <c r="B15" s="7" t="s">
        <v>18</v>
      </c>
      <c r="C15" s="23"/>
      <c r="D15" s="22">
        <f t="shared" si="0"/>
        <v>15</v>
      </c>
      <c r="E15" s="8"/>
      <c r="F15" s="8">
        <v>10</v>
      </c>
      <c r="G15" s="8"/>
      <c r="H15" s="19">
        <f>F15/2</f>
        <v>5</v>
      </c>
      <c r="I15" s="19"/>
      <c r="J15" s="8"/>
      <c r="K15" s="9"/>
      <c r="L15" s="15"/>
    </row>
    <row r="16" spans="1:11" s="10" customFormat="1" ht="21.75" customHeight="1">
      <c r="A16" s="6" t="s">
        <v>8</v>
      </c>
      <c r="B16" s="16" t="s">
        <v>14</v>
      </c>
      <c r="C16" s="23"/>
      <c r="D16" s="22">
        <f t="shared" si="0"/>
        <v>45</v>
      </c>
      <c r="E16" s="20"/>
      <c r="F16" s="8">
        <v>30</v>
      </c>
      <c r="G16" s="8"/>
      <c r="H16" s="19">
        <f>F16/2</f>
        <v>15</v>
      </c>
      <c r="I16" s="8"/>
      <c r="J16" s="8"/>
      <c r="K16" s="7"/>
    </row>
    <row r="17" spans="1:11" s="10" customFormat="1" ht="21.75" customHeight="1">
      <c r="A17" s="6" t="s">
        <v>8</v>
      </c>
      <c r="B17" s="16" t="s">
        <v>21</v>
      </c>
      <c r="C17" s="23"/>
      <c r="D17" s="22">
        <f t="shared" si="0"/>
        <v>23</v>
      </c>
      <c r="E17" s="20"/>
      <c r="F17" s="8">
        <v>15</v>
      </c>
      <c r="G17" s="8"/>
      <c r="H17" s="8">
        <v>8</v>
      </c>
      <c r="I17" s="8"/>
      <c r="J17" s="8"/>
      <c r="K17" s="7"/>
    </row>
    <row r="18" spans="1:11" s="10" customFormat="1" ht="21.75" customHeight="1">
      <c r="A18" s="6" t="s">
        <v>8</v>
      </c>
      <c r="B18" s="16" t="s">
        <v>15</v>
      </c>
      <c r="C18" s="23"/>
      <c r="D18" s="22">
        <f t="shared" si="0"/>
        <v>230</v>
      </c>
      <c r="E18" s="20"/>
      <c r="F18" s="8">
        <v>50</v>
      </c>
      <c r="G18" s="8"/>
      <c r="H18" s="8">
        <v>80</v>
      </c>
      <c r="I18" s="8"/>
      <c r="J18" s="8">
        <v>100</v>
      </c>
      <c r="K18" s="7"/>
    </row>
    <row r="19" spans="1:11" s="18" customFormat="1" ht="21.75" customHeight="1">
      <c r="A19" s="39" t="s">
        <v>7</v>
      </c>
      <c r="B19" s="39"/>
      <c r="C19" s="21">
        <f>C7+C8+C9</f>
        <v>421.6</v>
      </c>
      <c r="D19" s="21">
        <f aca="true" t="shared" si="1" ref="D19:J19">D7+D8+D9</f>
        <v>474</v>
      </c>
      <c r="E19" s="21">
        <f t="shared" si="1"/>
        <v>162</v>
      </c>
      <c r="F19" s="21">
        <f t="shared" si="1"/>
        <v>213</v>
      </c>
      <c r="G19" s="21">
        <f t="shared" si="1"/>
        <v>137.6</v>
      </c>
      <c r="H19" s="21">
        <f t="shared" si="1"/>
        <v>161</v>
      </c>
      <c r="I19" s="21">
        <f t="shared" si="1"/>
        <v>122</v>
      </c>
      <c r="J19" s="21">
        <f t="shared" si="1"/>
        <v>100</v>
      </c>
      <c r="K19" s="17"/>
    </row>
    <row r="28" ht="16.5">
      <c r="C28" s="34"/>
    </row>
  </sheetData>
  <sheetProtection/>
  <mergeCells count="11">
    <mergeCell ref="B4:B6"/>
    <mergeCell ref="E4:J4"/>
    <mergeCell ref="C4:D5"/>
    <mergeCell ref="A1:K1"/>
    <mergeCell ref="A2:K2"/>
    <mergeCell ref="K4:K5"/>
    <mergeCell ref="A19:B19"/>
    <mergeCell ref="E5:F5"/>
    <mergeCell ref="G5:H5"/>
    <mergeCell ref="I5:J5"/>
    <mergeCell ref="A4:A6"/>
  </mergeCells>
  <printOptions/>
  <pageMargins left="0.45" right="0.45" top="0.75" bottom="0.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CCKL BAC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MANH CUONG</dc:creator>
  <cp:keywords/>
  <dc:description/>
  <cp:lastModifiedBy>Admin</cp:lastModifiedBy>
  <cp:lastPrinted>2022-10-10T09:19:10Z</cp:lastPrinted>
  <dcterms:created xsi:type="dcterms:W3CDTF">2011-05-17T07:15:06Z</dcterms:created>
  <dcterms:modified xsi:type="dcterms:W3CDTF">2022-10-10T09:19:14Z</dcterms:modified>
  <cp:category/>
  <cp:version/>
  <cp:contentType/>
  <cp:contentStatus/>
</cp:coreProperties>
</file>