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tabRatio="685" activeTab="0"/>
  </bookViews>
  <sheets>
    <sheet name="Đề nghị TH đất" sheetId="1" r:id="rId1"/>
  </sheets>
  <definedNames>
    <definedName name="_xlfn.ANCHORARRAY" hidden="1">#NAME?</definedName>
    <definedName name="_xlnm.Print_Titles" localSheetId="0">'Đề nghị TH đất'!$4:$7</definedName>
  </definedNames>
  <calcPr fullCalcOnLoad="1"/>
</workbook>
</file>

<file path=xl/sharedStrings.xml><?xml version="1.0" encoding="utf-8"?>
<sst xmlns="http://schemas.openxmlformats.org/spreadsheetml/2006/main" count="111" uniqueCount="60">
  <si>
    <t>BẢNG THỐNG KÊ DIỆN TÍCH, LOẠI ĐẤT, CHỦ SỬ DỤNG ĐẤT THU HỒI THỰC HIỆN DỰ ÁN:
 ĐƯỜNG HOÀNG QUỐC VIỆT (ĐOẠN TỪ BCH QUÂN SỰ HUYỆN ĐẾN ĐT295), HUYỆN TÂN YÊN - ĐỢT 10 (TẠI XÃ HỢP ĐỨC)</t>
  </si>
  <si>
    <t>STT</t>
  </si>
  <si>
    <r>
      <t>Địa chỉ 
thường trú</t>
    </r>
    <r>
      <rPr>
        <i/>
        <sz val="9"/>
        <rFont val="Times New Roman"/>
        <family val="1"/>
      </rPr>
      <t xml:space="preserve">
(Thôn)</t>
    </r>
  </si>
  <si>
    <r>
      <t xml:space="preserve">Địa chỉ thửa đất
</t>
    </r>
    <r>
      <rPr>
        <i/>
        <sz val="9"/>
        <rFont val="Times New Roman"/>
        <family val="1"/>
      </rPr>
      <t>(Xứ đồng)</t>
    </r>
  </si>
  <si>
    <t>Thông tin thửa đất theo bản đồ đo đạc năm 2012</t>
  </si>
  <si>
    <r>
      <t xml:space="preserve">Nguồn gốc đất </t>
    </r>
    <r>
      <rPr>
        <i/>
        <sz val="9"/>
        <rFont val="Times New Roman"/>
        <family val="1"/>
      </rPr>
      <t>(thông tin thửa đất theo GCN, HSĐC, giấy tờ khác...)</t>
    </r>
  </si>
  <si>
    <r>
      <t>Diện tích thu hồi</t>
    </r>
    <r>
      <rPr>
        <i/>
        <sz val="9"/>
        <rFont val="Times New Roman"/>
        <family val="1"/>
      </rPr>
      <t xml:space="preserve"> (m</t>
    </r>
    <r>
      <rPr>
        <i/>
        <vertAlign val="superscript"/>
        <sz val="9"/>
        <rFont val="Times New Roman"/>
        <family val="1"/>
      </rPr>
      <t>2</t>
    </r>
    <r>
      <rPr>
        <i/>
        <sz val="9"/>
        <rFont val="Times New Roman"/>
        <family val="1"/>
      </rPr>
      <t>)</t>
    </r>
  </si>
  <si>
    <r>
      <t>Diện tích đất đã thu hồi và BT, HT tại các QĐ khác</t>
    </r>
    <r>
      <rPr>
        <i/>
        <sz val="9"/>
        <rFont val="Times New Roman"/>
        <family val="1"/>
      </rPr>
      <t xml:space="preserve">
(m</t>
    </r>
    <r>
      <rPr>
        <i/>
        <vertAlign val="superscript"/>
        <sz val="9"/>
        <rFont val="Times New Roman"/>
        <family val="1"/>
      </rPr>
      <t>2</t>
    </r>
    <r>
      <rPr>
        <i/>
        <sz val="9"/>
        <rFont val="Times New Roman"/>
        <family val="1"/>
      </rPr>
      <t>)</t>
    </r>
  </si>
  <si>
    <r>
      <t xml:space="preserve">Giấy tờ chứng minh QSD đất </t>
    </r>
    <r>
      <rPr>
        <i/>
        <sz val="9"/>
        <rFont val="Times New Roman"/>
        <family val="1"/>
      </rPr>
      <t>(SĐC, GCNQSD đất …)</t>
    </r>
  </si>
  <si>
    <t>Ghi chú</t>
  </si>
  <si>
    <t>Số tờ 
bản đố</t>
  </si>
  <si>
    <t>Số thửa</t>
  </si>
  <si>
    <r>
      <t>Diện tích thửa đất</t>
    </r>
    <r>
      <rPr>
        <i/>
        <sz val="9"/>
        <rFont val="Times New Roman"/>
        <family val="1"/>
      </rPr>
      <t xml:space="preserve"> (m</t>
    </r>
    <r>
      <rPr>
        <i/>
        <vertAlign val="superscript"/>
        <sz val="9"/>
        <rFont val="Times New Roman"/>
        <family val="1"/>
      </rPr>
      <t>2</t>
    </r>
    <r>
      <rPr>
        <i/>
        <sz val="9"/>
        <rFont val="Times New Roman"/>
        <family val="1"/>
      </rPr>
      <t>)</t>
    </r>
  </si>
  <si>
    <t>Loại đất</t>
  </si>
  <si>
    <t xml:space="preserve">Số 
Tờ </t>
  </si>
  <si>
    <t>Số
 thửa</t>
  </si>
  <si>
    <r>
      <t xml:space="preserve">Diện tích thửa </t>
    </r>
    <r>
      <rPr>
        <i/>
        <sz val="9"/>
        <rFont val="Times New Roman"/>
        <family val="1"/>
      </rPr>
      <t>(m</t>
    </r>
    <r>
      <rPr>
        <i/>
        <vertAlign val="superscript"/>
        <sz val="9"/>
        <rFont val="Times New Roman"/>
        <family val="1"/>
      </rPr>
      <t>2</t>
    </r>
    <r>
      <rPr>
        <i/>
        <sz val="9"/>
        <rFont val="Times New Roman"/>
        <family val="1"/>
      </rPr>
      <t>)</t>
    </r>
  </si>
  <si>
    <t>Diện tích được  giao</t>
  </si>
  <si>
    <t>Đất giao hộ</t>
  </si>
  <si>
    <t>UBND  xã  quản lý</t>
  </si>
  <si>
    <t>Tổng</t>
  </si>
  <si>
    <t>BĐ  ĐC</t>
  </si>
  <si>
    <t>Trích đo</t>
  </si>
  <si>
    <t>Trong chỉ giới</t>
  </si>
  <si>
    <t>Ngoài chỉ giới</t>
  </si>
  <si>
    <t>Nguyễn Văn Huê</t>
  </si>
  <si>
    <t>Tân Hòa</t>
  </si>
  <si>
    <t>LUC</t>
  </si>
  <si>
    <t>GCNQSD đất cấp 25/6/1999</t>
  </si>
  <si>
    <t>Thông báo số 210/TB-UBND</t>
  </si>
  <si>
    <t>CLN</t>
  </si>
  <si>
    <t>GCNQSD đất cấp 24/12/2001</t>
  </si>
  <si>
    <t>Thông báo số 261/TB-UBND</t>
  </si>
  <si>
    <t>ONT</t>
  </si>
  <si>
    <t>Nguyễn Văn Cửu
Vợ: Nguyễn Thị Bẩy</t>
  </si>
  <si>
    <t xml:space="preserve">Sổ địa chính năm 1999 </t>
  </si>
  <si>
    <t>Nguyễn Thị Ánh</t>
  </si>
  <si>
    <t>Sổ địa chính  năm 1999</t>
  </si>
  <si>
    <t>Nguyễn Thị Huệ</t>
  </si>
  <si>
    <t>Nguyễn Thị Chín
Chồng: Nguyễn Văn Tước</t>
  </si>
  <si>
    <t>Dương Thị Ngọc</t>
  </si>
  <si>
    <t>Nguyễn Văn Thiêm
Vợ: Nguyễn Thị Liễu</t>
  </si>
  <si>
    <t>Nguyễn Văn Khoát</t>
  </si>
  <si>
    <t>Thông báo số 278/TB-UBND</t>
  </si>
  <si>
    <t>Nguyễn Thanh Sơn</t>
  </si>
  <si>
    <t>GCNQSD đất seri số DI234686</t>
  </si>
  <si>
    <t>Lương Hồng Thưởng
Vợ: Nguyễn Thị Phi</t>
  </si>
  <si>
    <t>Quất</t>
  </si>
  <si>
    <t>Đỗ Văn Thắng
Vợ: Nguyễn Thị Tuyên</t>
  </si>
  <si>
    <t>Đỗ Văn Long
Vợ: Trần Thị Đông</t>
  </si>
  <si>
    <t>Đỗ Văn Tuyên
Vợ: Bùi Thị Hoa</t>
  </si>
  <si>
    <t>Đỗ Văn Tuyên
Vợ: Bùi Thị Hoa
(GCN Đỗ Văn Nhận)</t>
  </si>
  <si>
    <t>UBND xã Hợp Đức</t>
  </si>
  <si>
    <t>DGT</t>
  </si>
  <si>
    <t>131,9+28,4</t>
  </si>
  <si>
    <t>DTL</t>
  </si>
  <si>
    <t>88,2+83,0</t>
  </si>
  <si>
    <t>Tổng cộng</t>
  </si>
  <si>
    <t>Họ và tên 
chủ sử dụng</t>
  </si>
  <si>
    <t>(Kèm theo Quyết định số          /QĐ-UBND ngày        /5/2024 của UBND huyện Tân Yên)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</si>
</sst>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0.0"/>
    <numFmt numFmtId="169" formatCode="#,##0.0"/>
    <numFmt numFmtId="170" formatCode="_(* #,##0_);_(* \(#,##0\);_(* &quot;-&quot;??_);_(@_)"/>
    <numFmt numFmtId="171" formatCode="0.0_ "/>
    <numFmt numFmtId="172" formatCode="_(* #,##0.0_);_(* \(#,##0.0\);_(* &quot;-&quot;?_);_(@_)"/>
    <numFmt numFmtId="173" formatCode="_(* #,##0.0_);_(* \(#,##0.0\);_(* &quot;-&quot;??_);_(@_)"/>
    <numFmt numFmtId="174" formatCode="_(* #,##0.0_);_(* \(#,##0.0\);_(* &quot;-&quot;??.0_);_(@_)"/>
    <numFmt numFmtId="175" formatCode="_(* #,##0_);_(* \(#,##0\);_(* &quot;-&quot;?_);_(@_)"/>
  </numFmts>
  <fonts count="47">
    <font>
      <sz val="10"/>
      <name val="Arial"/>
      <family val="2"/>
    </font>
    <font>
      <sz val="11"/>
      <name val="Calibri"/>
      <family val="2"/>
    </font>
    <font>
      <sz val="9"/>
      <name val="Times New Roman"/>
      <family val="1"/>
    </font>
    <font>
      <sz val="9"/>
      <name val="Arial"/>
      <family val="2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.VnArial"/>
      <family val="2"/>
    </font>
    <font>
      <i/>
      <vertAlign val="superscript"/>
      <sz val="9"/>
      <name val="Times New Roman"/>
      <family val="1"/>
    </font>
    <font>
      <sz val="11"/>
      <color indexed="10"/>
      <name val="Calibri"/>
      <family val="2"/>
    </font>
    <font>
      <b/>
      <sz val="18"/>
      <color indexed="56"/>
      <name val="Cambria"/>
      <family val="1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tted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3" fontId="7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173" fontId="7" fillId="0" borderId="11" xfId="42" applyNumberFormat="1" applyFont="1" applyFill="1" applyBorder="1" applyAlignment="1">
      <alignment horizontal="right" vertical="center" wrapText="1"/>
    </xf>
    <xf numFmtId="173" fontId="7" fillId="0" borderId="14" xfId="42" applyNumberFormat="1" applyFont="1" applyFill="1" applyBorder="1" applyAlignment="1">
      <alignment horizontal="center" vertical="center" wrapText="1"/>
    </xf>
    <xf numFmtId="3" fontId="7" fillId="0" borderId="14" xfId="0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/>
    </xf>
    <xf numFmtId="3" fontId="7" fillId="0" borderId="12" xfId="0" applyNumberFormat="1" applyFont="1" applyFill="1" applyBorder="1" applyAlignment="1">
      <alignment horizontal="center" vertical="center" wrapText="1"/>
    </xf>
    <xf numFmtId="3" fontId="7" fillId="0" borderId="12" xfId="0" applyNumberFormat="1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173" fontId="7" fillId="0" borderId="12" xfId="42" applyNumberFormat="1" applyFont="1" applyFill="1" applyBorder="1" applyAlignment="1">
      <alignment horizontal="right" vertical="center" wrapText="1"/>
    </xf>
    <xf numFmtId="0" fontId="7" fillId="0" borderId="12" xfId="0" applyFont="1" applyFill="1" applyBorder="1" applyAlignment="1">
      <alignment vertical="center" wrapText="1"/>
    </xf>
    <xf numFmtId="173" fontId="2" fillId="0" borderId="12" xfId="42" applyNumberFormat="1" applyFont="1" applyFill="1" applyBorder="1" applyAlignment="1">
      <alignment horizontal="right" vertical="center" wrapText="1"/>
    </xf>
    <xf numFmtId="173" fontId="2" fillId="0" borderId="12" xfId="42" applyNumberFormat="1" applyFont="1" applyFill="1" applyBorder="1" applyAlignment="1">
      <alignment vertical="center" wrapText="1"/>
    </xf>
    <xf numFmtId="173" fontId="2" fillId="0" borderId="12" xfId="42" applyNumberFormat="1" applyFont="1" applyFill="1" applyBorder="1" applyAlignment="1">
      <alignment horizontal="center" vertical="center" wrapText="1"/>
    </xf>
    <xf numFmtId="173" fontId="6" fillId="0" borderId="10" xfId="42" applyNumberFormat="1" applyFont="1" applyFill="1" applyBorder="1" applyAlignment="1">
      <alignment horizontal="right" vertical="center" wrapText="1"/>
    </xf>
    <xf numFmtId="170" fontId="6" fillId="0" borderId="10" xfId="42" applyNumberFormat="1" applyFont="1" applyFill="1" applyBorder="1" applyAlignment="1">
      <alignment horizontal="right" vertical="center" wrapText="1"/>
    </xf>
    <xf numFmtId="0" fontId="7" fillId="0" borderId="11" xfId="0" applyFont="1" applyFill="1" applyBorder="1" applyAlignment="1">
      <alignment horizontal="center" vertical="center"/>
    </xf>
    <xf numFmtId="172" fontId="2" fillId="0" borderId="0" xfId="0" applyNumberFormat="1" applyFont="1" applyFill="1" applyAlignment="1">
      <alignment/>
    </xf>
    <xf numFmtId="0" fontId="2" fillId="0" borderId="0" xfId="0" applyFont="1" applyFill="1" applyAlignment="1">
      <alignment vertical="center"/>
    </xf>
    <xf numFmtId="0" fontId="2" fillId="0" borderId="12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3" fontId="7" fillId="0" borderId="15" xfId="0" applyNumberFormat="1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169" fontId="7" fillId="0" borderId="11" xfId="0" applyNumberFormat="1" applyFont="1" applyFill="1" applyBorder="1" applyAlignment="1">
      <alignment horizontal="right" vertical="center" wrapText="1"/>
    </xf>
    <xf numFmtId="173" fontId="7" fillId="0" borderId="11" xfId="42" applyNumberFormat="1" applyFont="1" applyFill="1" applyBorder="1" applyAlignment="1">
      <alignment horizontal="center" vertical="center" wrapText="1"/>
    </xf>
    <xf numFmtId="169" fontId="7" fillId="0" borderId="14" xfId="0" applyNumberFormat="1" applyFont="1" applyFill="1" applyBorder="1" applyAlignment="1">
      <alignment horizontal="right" vertical="center" wrapText="1"/>
    </xf>
    <xf numFmtId="173" fontId="7" fillId="0" borderId="14" xfId="42" applyNumberFormat="1" applyFont="1" applyFill="1" applyBorder="1" applyAlignment="1">
      <alignment horizontal="right" vertical="center" wrapText="1"/>
    </xf>
    <xf numFmtId="169" fontId="7" fillId="0" borderId="12" xfId="0" applyNumberFormat="1" applyFont="1" applyFill="1" applyBorder="1" applyAlignment="1">
      <alignment horizontal="right" vertical="center" wrapText="1"/>
    </xf>
    <xf numFmtId="173" fontId="7" fillId="0" borderId="12" xfId="42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172" fontId="7" fillId="0" borderId="12" xfId="0" applyNumberFormat="1" applyFont="1" applyFill="1" applyBorder="1" applyAlignment="1">
      <alignment horizontal="right" vertical="center" wrapText="1"/>
    </xf>
    <xf numFmtId="0" fontId="6" fillId="0" borderId="12" xfId="0" applyFont="1" applyFill="1" applyBorder="1" applyAlignment="1">
      <alignment vertical="center" wrapText="1"/>
    </xf>
    <xf numFmtId="174" fontId="6" fillId="0" borderId="10" xfId="42" applyNumberFormat="1" applyFont="1" applyFill="1" applyBorder="1" applyAlignment="1">
      <alignment horizontal="right" vertical="center" wrapText="1"/>
    </xf>
    <xf numFmtId="173" fontId="2" fillId="0" borderId="0" xfId="0" applyNumberFormat="1" applyFont="1" applyFill="1" applyAlignment="1">
      <alignment horizontal="center"/>
    </xf>
    <xf numFmtId="172" fontId="2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173" fontId="2" fillId="0" borderId="11" xfId="42" applyNumberFormat="1" applyFont="1" applyFill="1" applyBorder="1" applyAlignment="1">
      <alignment horizontal="center" vertical="center" wrapText="1"/>
    </xf>
    <xf numFmtId="173" fontId="2" fillId="0" borderId="0" xfId="42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173" fontId="2" fillId="0" borderId="14" xfId="42" applyNumberFormat="1" applyFont="1" applyFill="1" applyBorder="1" applyAlignment="1">
      <alignment horizontal="center" vertical="center" wrapText="1"/>
    </xf>
    <xf numFmtId="173" fontId="7" fillId="0" borderId="12" xfId="42" applyNumberFormat="1" applyFont="1" applyFill="1" applyBorder="1" applyAlignment="1">
      <alignment vertical="center" wrapText="1"/>
    </xf>
    <xf numFmtId="173" fontId="2" fillId="0" borderId="0" xfId="42" applyNumberFormat="1" applyFont="1" applyFill="1" applyAlignment="1">
      <alignment horizontal="center" vertical="center"/>
    </xf>
    <xf numFmtId="172" fontId="2" fillId="0" borderId="0" xfId="0" applyNumberFormat="1" applyFont="1" applyFill="1" applyAlignment="1">
      <alignment horizontal="center" vertical="center"/>
    </xf>
    <xf numFmtId="172" fontId="7" fillId="0" borderId="12" xfId="0" applyNumberFormat="1" applyFont="1" applyFill="1" applyBorder="1" applyAlignment="1">
      <alignment horizontal="center" vertical="center" wrapText="1"/>
    </xf>
    <xf numFmtId="173" fontId="2" fillId="0" borderId="0" xfId="0" applyNumberFormat="1" applyFont="1" applyFill="1" applyAlignment="1">
      <alignment/>
    </xf>
    <xf numFmtId="43" fontId="2" fillId="0" borderId="0" xfId="42" applyFont="1" applyFill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173" fontId="2" fillId="0" borderId="12" xfId="42" applyNumberFormat="1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173" fontId="7" fillId="0" borderId="14" xfId="42" applyNumberFormat="1" applyFont="1" applyFill="1" applyBorder="1" applyAlignment="1">
      <alignment horizontal="center" vertical="center" wrapText="1"/>
    </xf>
    <xf numFmtId="3" fontId="7" fillId="0" borderId="19" xfId="0" applyNumberFormat="1" applyFont="1" applyFill="1" applyBorder="1" applyAlignment="1">
      <alignment horizontal="center" vertical="center" wrapText="1"/>
    </xf>
    <xf numFmtId="3" fontId="7" fillId="0" borderId="14" xfId="0" applyNumberFormat="1" applyFont="1" applyFill="1" applyBorder="1" applyAlignment="1">
      <alignment horizontal="center" vertical="center" wrapText="1"/>
    </xf>
    <xf numFmtId="3" fontId="2" fillId="0" borderId="18" xfId="0" applyNumberFormat="1" applyFont="1" applyFill="1" applyBorder="1" applyAlignment="1">
      <alignment horizontal="center" vertical="center" wrapText="1"/>
    </xf>
    <xf numFmtId="3" fontId="2" fillId="0" borderId="14" xfId="0" applyNumberFormat="1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3" fontId="7" fillId="0" borderId="16" xfId="0" applyNumberFormat="1" applyFont="1" applyFill="1" applyBorder="1" applyAlignment="1">
      <alignment horizontal="center" vertical="center" wrapText="1"/>
    </xf>
    <xf numFmtId="3" fontId="7" fillId="0" borderId="18" xfId="0" applyNumberFormat="1" applyFont="1" applyFill="1" applyBorder="1" applyAlignment="1">
      <alignment horizontal="center" vertical="center" wrapText="1"/>
    </xf>
    <xf numFmtId="3" fontId="7" fillId="0" borderId="12" xfId="0" applyNumberFormat="1" applyFont="1" applyFill="1" applyBorder="1" applyAlignment="1">
      <alignment horizontal="center" vertical="center" wrapText="1"/>
    </xf>
    <xf numFmtId="3" fontId="7" fillId="0" borderId="16" xfId="0" applyNumberFormat="1" applyFont="1" applyFill="1" applyBorder="1" applyAlignment="1">
      <alignment horizontal="left" vertical="center" wrapText="1"/>
    </xf>
    <xf numFmtId="3" fontId="7" fillId="0" borderId="19" xfId="0" applyNumberFormat="1" applyFont="1" applyFill="1" applyBorder="1" applyAlignment="1">
      <alignment horizontal="left" vertical="center" wrapText="1"/>
    </xf>
    <xf numFmtId="3" fontId="7" fillId="0" borderId="14" xfId="0" applyNumberFormat="1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4 2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L126"/>
  <sheetViews>
    <sheetView tabSelected="1" workbookViewId="0" topLeftCell="A1">
      <selection activeCell="Q33" sqref="Q33"/>
    </sheetView>
  </sheetViews>
  <sheetFormatPr defaultColWidth="9.140625" defaultRowHeight="12.75"/>
  <cols>
    <col min="1" max="1" width="3.57421875" style="31" customWidth="1"/>
    <col min="2" max="2" width="20.7109375" style="1" customWidth="1"/>
    <col min="3" max="3" width="8.7109375" style="1" customWidth="1"/>
    <col min="4" max="4" width="10.7109375" style="1" hidden="1" customWidth="1"/>
    <col min="5" max="5" width="4.57421875" style="1" customWidth="1"/>
    <col min="6" max="6" width="4.8515625" style="1" customWidth="1"/>
    <col min="7" max="7" width="4.57421875" style="31" customWidth="1"/>
    <col min="8" max="8" width="8.57421875" style="1" customWidth="1"/>
    <col min="9" max="10" width="6.00390625" style="31" customWidth="1"/>
    <col min="11" max="12" width="6.28125" style="31" customWidth="1"/>
    <col min="13" max="13" width="7.28125" style="31" customWidth="1"/>
    <col min="14" max="14" width="7.7109375" style="31" customWidth="1"/>
    <col min="15" max="16" width="6.7109375" style="31" customWidth="1"/>
    <col min="17" max="17" width="7.7109375" style="31" customWidth="1"/>
    <col min="18" max="18" width="6.28125" style="31" customWidth="1"/>
    <col min="19" max="19" width="10.7109375" style="31" customWidth="1"/>
    <col min="20" max="20" width="12.7109375" style="1" customWidth="1"/>
    <col min="21" max="21" width="18.8515625" style="1" bestFit="1" customWidth="1"/>
    <col min="22" max="22" width="16.00390625" style="31" customWidth="1"/>
    <col min="23" max="23" width="15.140625" style="1" customWidth="1"/>
    <col min="24" max="24" width="20.00390625" style="31" bestFit="1" customWidth="1"/>
    <col min="25" max="168" width="9.140625" style="1" customWidth="1"/>
    <col min="169" max="16384" width="9.140625" style="2" customWidth="1"/>
  </cols>
  <sheetData>
    <row r="1" spans="1:20" ht="33.75" customHeight="1">
      <c r="A1" s="94" t="s">
        <v>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</row>
    <row r="2" spans="1:20" ht="19.5" customHeight="1">
      <c r="A2" s="95" t="s">
        <v>59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</row>
    <row r="3" spans="1:20" ht="6" customHeight="1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</row>
    <row r="4" spans="1:22" ht="36" customHeight="1">
      <c r="A4" s="62" t="s">
        <v>1</v>
      </c>
      <c r="B4" s="62" t="s">
        <v>58</v>
      </c>
      <c r="C4" s="62" t="s">
        <v>2</v>
      </c>
      <c r="D4" s="62" t="s">
        <v>3</v>
      </c>
      <c r="E4" s="62" t="s">
        <v>4</v>
      </c>
      <c r="F4" s="62"/>
      <c r="G4" s="62"/>
      <c r="H4" s="62"/>
      <c r="I4" s="62"/>
      <c r="J4" s="62" t="s">
        <v>5</v>
      </c>
      <c r="K4" s="62"/>
      <c r="L4" s="62"/>
      <c r="M4" s="62"/>
      <c r="N4" s="62" t="s">
        <v>6</v>
      </c>
      <c r="O4" s="62"/>
      <c r="P4" s="62"/>
      <c r="Q4" s="62"/>
      <c r="R4" s="62" t="s">
        <v>7</v>
      </c>
      <c r="S4" s="65" t="s">
        <v>8</v>
      </c>
      <c r="T4" s="62" t="s">
        <v>9</v>
      </c>
      <c r="V4" s="49"/>
    </row>
    <row r="5" spans="1:22" ht="36" customHeight="1">
      <c r="A5" s="62"/>
      <c r="B5" s="62"/>
      <c r="C5" s="62"/>
      <c r="D5" s="62"/>
      <c r="E5" s="86" t="s">
        <v>10</v>
      </c>
      <c r="F5" s="87"/>
      <c r="G5" s="62" t="s">
        <v>11</v>
      </c>
      <c r="H5" s="62" t="s">
        <v>12</v>
      </c>
      <c r="I5" s="62" t="s">
        <v>13</v>
      </c>
      <c r="J5" s="62" t="s">
        <v>14</v>
      </c>
      <c r="K5" s="62" t="s">
        <v>15</v>
      </c>
      <c r="L5" s="65" t="s">
        <v>16</v>
      </c>
      <c r="M5" s="65" t="s">
        <v>17</v>
      </c>
      <c r="N5" s="62" t="s">
        <v>18</v>
      </c>
      <c r="O5" s="62"/>
      <c r="P5" s="62" t="s">
        <v>19</v>
      </c>
      <c r="Q5" s="62" t="s">
        <v>20</v>
      </c>
      <c r="R5" s="62"/>
      <c r="S5" s="65"/>
      <c r="T5" s="62"/>
      <c r="V5" s="49"/>
    </row>
    <row r="6" spans="1:168" ht="36" customHeight="1">
      <c r="A6" s="62"/>
      <c r="B6" s="62"/>
      <c r="C6" s="62"/>
      <c r="D6" s="62"/>
      <c r="E6" s="3" t="s">
        <v>21</v>
      </c>
      <c r="F6" s="3" t="s">
        <v>22</v>
      </c>
      <c r="G6" s="62"/>
      <c r="H6" s="62"/>
      <c r="I6" s="62"/>
      <c r="J6" s="62"/>
      <c r="K6" s="62"/>
      <c r="L6" s="66"/>
      <c r="M6" s="65"/>
      <c r="N6" s="3" t="s">
        <v>23</v>
      </c>
      <c r="O6" s="3" t="s">
        <v>24</v>
      </c>
      <c r="P6" s="62"/>
      <c r="Q6" s="62"/>
      <c r="R6" s="62"/>
      <c r="S6" s="65"/>
      <c r="T6" s="62"/>
      <c r="U6" s="50"/>
      <c r="V6" s="49"/>
      <c r="W6" s="2"/>
      <c r="X6" s="51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</row>
    <row r="7" spans="1:20" s="30" customFormat="1" ht="19.5" customHeight="1">
      <c r="A7" s="3">
        <v>1</v>
      </c>
      <c r="B7" s="3">
        <v>2</v>
      </c>
      <c r="C7" s="3">
        <v>3</v>
      </c>
      <c r="D7" s="3">
        <v>4</v>
      </c>
      <c r="E7" s="3">
        <v>4</v>
      </c>
      <c r="F7" s="3">
        <v>5</v>
      </c>
      <c r="G7" s="3">
        <v>6</v>
      </c>
      <c r="H7" s="3">
        <v>7</v>
      </c>
      <c r="I7" s="3">
        <v>8</v>
      </c>
      <c r="J7" s="3">
        <v>9</v>
      </c>
      <c r="K7" s="3">
        <v>10</v>
      </c>
      <c r="L7" s="3">
        <v>11</v>
      </c>
      <c r="M7" s="3">
        <v>12</v>
      </c>
      <c r="N7" s="3">
        <v>13</v>
      </c>
      <c r="O7" s="3">
        <v>14</v>
      </c>
      <c r="P7" s="3">
        <v>15</v>
      </c>
      <c r="Q7" s="3">
        <v>16</v>
      </c>
      <c r="R7" s="3">
        <v>17</v>
      </c>
      <c r="S7" s="3">
        <v>18</v>
      </c>
      <c r="T7" s="3">
        <v>19</v>
      </c>
    </row>
    <row r="8" spans="1:24" s="28" customFormat="1" ht="36">
      <c r="A8" s="88">
        <v>1</v>
      </c>
      <c r="B8" s="91" t="s">
        <v>25</v>
      </c>
      <c r="C8" s="81" t="s">
        <v>26</v>
      </c>
      <c r="D8" s="26"/>
      <c r="E8" s="9"/>
      <c r="F8" s="9">
        <v>5</v>
      </c>
      <c r="G8" s="10">
        <v>63</v>
      </c>
      <c r="H8" s="11">
        <v>226</v>
      </c>
      <c r="I8" s="9" t="s">
        <v>27</v>
      </c>
      <c r="J8" s="9"/>
      <c r="K8" s="9">
        <v>404</v>
      </c>
      <c r="L8" s="9"/>
      <c r="M8" s="9">
        <v>192</v>
      </c>
      <c r="N8" s="37">
        <v>190.6</v>
      </c>
      <c r="O8" s="11"/>
      <c r="P8" s="38"/>
      <c r="Q8" s="11">
        <f>SUM(N8:P8)</f>
        <v>190.6</v>
      </c>
      <c r="R8" s="11">
        <v>35.4</v>
      </c>
      <c r="S8" s="52" t="s">
        <v>28</v>
      </c>
      <c r="T8" s="4" t="s">
        <v>29</v>
      </c>
      <c r="U8" s="53"/>
      <c r="V8" s="54"/>
      <c r="W8" s="54"/>
      <c r="X8" s="54"/>
    </row>
    <row r="9" spans="1:24" s="28" customFormat="1" ht="36">
      <c r="A9" s="72"/>
      <c r="B9" s="92"/>
      <c r="C9" s="82"/>
      <c r="D9" s="14"/>
      <c r="E9" s="72">
        <v>130</v>
      </c>
      <c r="F9" s="72"/>
      <c r="G9" s="69">
        <v>43</v>
      </c>
      <c r="H9" s="71">
        <v>445.4</v>
      </c>
      <c r="I9" s="13" t="s">
        <v>30</v>
      </c>
      <c r="J9" s="13"/>
      <c r="K9" s="13"/>
      <c r="L9" s="13"/>
      <c r="M9" s="13">
        <v>100</v>
      </c>
      <c r="N9" s="39">
        <v>60</v>
      </c>
      <c r="O9" s="40"/>
      <c r="P9" s="12"/>
      <c r="Q9" s="19">
        <f>SUM(N9:P9)</f>
        <v>60</v>
      </c>
      <c r="R9" s="40"/>
      <c r="S9" s="55" t="s">
        <v>31</v>
      </c>
      <c r="T9" s="6" t="s">
        <v>32</v>
      </c>
      <c r="U9" s="53"/>
      <c r="V9" s="54"/>
      <c r="W9" s="54"/>
      <c r="X9" s="54"/>
    </row>
    <row r="10" spans="1:24" s="28" customFormat="1" ht="36">
      <c r="A10" s="73"/>
      <c r="B10" s="93"/>
      <c r="C10" s="83"/>
      <c r="D10" s="14"/>
      <c r="E10" s="73"/>
      <c r="F10" s="73"/>
      <c r="G10" s="70"/>
      <c r="H10" s="71"/>
      <c r="I10" s="13" t="s">
        <v>33</v>
      </c>
      <c r="J10" s="13"/>
      <c r="K10" s="13"/>
      <c r="L10" s="13"/>
      <c r="M10" s="13">
        <v>200</v>
      </c>
      <c r="N10" s="39">
        <v>20</v>
      </c>
      <c r="O10" s="40"/>
      <c r="P10" s="12"/>
      <c r="Q10" s="19">
        <f>SUM(N10:P10)</f>
        <v>20</v>
      </c>
      <c r="R10" s="40"/>
      <c r="S10" s="55" t="s">
        <v>31</v>
      </c>
      <c r="T10" s="6" t="s">
        <v>32</v>
      </c>
      <c r="U10" s="53"/>
      <c r="V10" s="54"/>
      <c r="W10" s="54"/>
      <c r="X10" s="54"/>
    </row>
    <row r="11" spans="1:24" s="28" customFormat="1" ht="27.75" customHeight="1">
      <c r="A11" s="15">
        <f>A8+1</f>
        <v>2</v>
      </c>
      <c r="B11" s="16" t="s">
        <v>34</v>
      </c>
      <c r="C11" s="17" t="s">
        <v>26</v>
      </c>
      <c r="D11" s="17"/>
      <c r="E11" s="15"/>
      <c r="F11" s="15">
        <v>5</v>
      </c>
      <c r="G11" s="18">
        <v>66</v>
      </c>
      <c r="H11" s="19">
        <v>136.7</v>
      </c>
      <c r="I11" s="15" t="s">
        <v>27</v>
      </c>
      <c r="J11" s="15"/>
      <c r="K11" s="15">
        <v>24</v>
      </c>
      <c r="L11" s="15"/>
      <c r="M11" s="15">
        <v>96</v>
      </c>
      <c r="N11" s="41">
        <v>117.1</v>
      </c>
      <c r="O11" s="19"/>
      <c r="P11" s="42"/>
      <c r="Q11" s="19">
        <f aca="true" t="shared" si="0" ref="Q11:Q18">SUM(N11:P11)</f>
        <v>117.1</v>
      </c>
      <c r="R11" s="56">
        <v>19.6</v>
      </c>
      <c r="S11" s="6" t="s">
        <v>35</v>
      </c>
      <c r="T11" s="6" t="s">
        <v>29</v>
      </c>
      <c r="U11" s="53"/>
      <c r="V11" s="54"/>
      <c r="W11" s="54"/>
      <c r="X11" s="54"/>
    </row>
    <row r="12" spans="1:24" s="28" customFormat="1" ht="27.75" customHeight="1">
      <c r="A12" s="15">
        <f>A11+1</f>
        <v>3</v>
      </c>
      <c r="B12" s="20" t="s">
        <v>36</v>
      </c>
      <c r="C12" s="17" t="s">
        <v>26</v>
      </c>
      <c r="D12" s="6"/>
      <c r="E12" s="7"/>
      <c r="F12" s="7">
        <v>5</v>
      </c>
      <c r="G12" s="6">
        <v>34</v>
      </c>
      <c r="H12" s="19">
        <v>83</v>
      </c>
      <c r="I12" s="6" t="s">
        <v>27</v>
      </c>
      <c r="J12" s="29"/>
      <c r="K12" s="6">
        <v>36</v>
      </c>
      <c r="L12" s="43"/>
      <c r="M12" s="6">
        <v>77</v>
      </c>
      <c r="N12" s="44">
        <v>72</v>
      </c>
      <c r="O12" s="21"/>
      <c r="P12" s="21"/>
      <c r="Q12" s="21">
        <f t="shared" si="0"/>
        <v>72</v>
      </c>
      <c r="R12" s="22">
        <f>H12-N12</f>
        <v>11</v>
      </c>
      <c r="S12" s="6" t="s">
        <v>37</v>
      </c>
      <c r="T12" s="6" t="s">
        <v>29</v>
      </c>
      <c r="U12" s="57"/>
      <c r="V12" s="54"/>
      <c r="W12" s="54"/>
      <c r="X12" s="54"/>
    </row>
    <row r="13" spans="1:24" s="28" customFormat="1" ht="27.75" customHeight="1">
      <c r="A13" s="15">
        <f>A12+1</f>
        <v>4</v>
      </c>
      <c r="B13" s="20" t="s">
        <v>38</v>
      </c>
      <c r="C13" s="17" t="s">
        <v>26</v>
      </c>
      <c r="D13" s="7"/>
      <c r="E13" s="7"/>
      <c r="F13" s="7">
        <v>5</v>
      </c>
      <c r="G13" s="6">
        <v>35</v>
      </c>
      <c r="H13" s="19">
        <v>130.3</v>
      </c>
      <c r="I13" s="6" t="s">
        <v>27</v>
      </c>
      <c r="J13" s="29"/>
      <c r="K13" s="6">
        <v>60</v>
      </c>
      <c r="L13" s="45"/>
      <c r="M13" s="6">
        <v>108</v>
      </c>
      <c r="N13" s="44">
        <v>111.4</v>
      </c>
      <c r="O13" s="21"/>
      <c r="P13" s="21"/>
      <c r="Q13" s="21">
        <f t="shared" si="0"/>
        <v>111.4</v>
      </c>
      <c r="R13" s="22">
        <f>H13-Q13</f>
        <v>18.900000000000006</v>
      </c>
      <c r="S13" s="6" t="s">
        <v>37</v>
      </c>
      <c r="T13" s="6" t="s">
        <v>29</v>
      </c>
      <c r="U13" s="57"/>
      <c r="V13" s="57"/>
      <c r="W13" s="54"/>
      <c r="X13" s="54"/>
    </row>
    <row r="14" spans="1:24" s="28" customFormat="1" ht="27.75" customHeight="1">
      <c r="A14" s="15">
        <f>A13+1</f>
        <v>5</v>
      </c>
      <c r="B14" s="20" t="s">
        <v>39</v>
      </c>
      <c r="C14" s="17" t="s">
        <v>26</v>
      </c>
      <c r="D14" s="7"/>
      <c r="E14" s="7"/>
      <c r="F14" s="7">
        <v>5</v>
      </c>
      <c r="G14" s="6">
        <v>37</v>
      </c>
      <c r="H14" s="19">
        <v>196.7</v>
      </c>
      <c r="I14" s="6" t="s">
        <v>27</v>
      </c>
      <c r="J14" s="29"/>
      <c r="K14" s="6">
        <v>60</v>
      </c>
      <c r="L14" s="45"/>
      <c r="M14" s="6">
        <v>192</v>
      </c>
      <c r="N14" s="44">
        <v>182.3</v>
      </c>
      <c r="O14" s="21"/>
      <c r="P14" s="21"/>
      <c r="Q14" s="21">
        <f t="shared" si="0"/>
        <v>182.3</v>
      </c>
      <c r="R14" s="22">
        <f>H14-Q14</f>
        <v>14.399999999999977</v>
      </c>
      <c r="S14" s="6" t="s">
        <v>37</v>
      </c>
      <c r="T14" s="6" t="s">
        <v>29</v>
      </c>
      <c r="U14" s="57"/>
      <c r="V14" s="57"/>
      <c r="W14" s="54"/>
      <c r="X14" s="54"/>
    </row>
    <row r="15" spans="1:24" s="28" customFormat="1" ht="27.75" customHeight="1">
      <c r="A15" s="15">
        <f>A14+1</f>
        <v>6</v>
      </c>
      <c r="B15" s="20" t="s">
        <v>40</v>
      </c>
      <c r="C15" s="17" t="s">
        <v>26</v>
      </c>
      <c r="D15" s="33"/>
      <c r="E15" s="6"/>
      <c r="F15" s="7">
        <v>5</v>
      </c>
      <c r="G15" s="6">
        <v>38</v>
      </c>
      <c r="H15" s="21">
        <v>134.5</v>
      </c>
      <c r="I15" s="6" t="s">
        <v>27</v>
      </c>
      <c r="J15" s="6"/>
      <c r="K15" s="6"/>
      <c r="L15" s="6"/>
      <c r="M15" s="6">
        <v>105.2</v>
      </c>
      <c r="N15" s="21">
        <v>127.6</v>
      </c>
      <c r="O15" s="21"/>
      <c r="P15" s="23"/>
      <c r="Q15" s="21">
        <f t="shared" si="0"/>
        <v>127.6</v>
      </c>
      <c r="R15" s="22">
        <f>H15-Q15</f>
        <v>6.900000000000006</v>
      </c>
      <c r="S15" s="6" t="s">
        <v>37</v>
      </c>
      <c r="T15" s="6" t="s">
        <v>29</v>
      </c>
      <c r="U15" s="57"/>
      <c r="V15" s="57"/>
      <c r="W15" s="54"/>
      <c r="X15" s="54"/>
    </row>
    <row r="16" spans="1:24" s="28" customFormat="1" ht="27.75" customHeight="1">
      <c r="A16" s="15">
        <f>A15+1</f>
        <v>7</v>
      </c>
      <c r="B16" s="20" t="s">
        <v>41</v>
      </c>
      <c r="C16" s="17" t="s">
        <v>26</v>
      </c>
      <c r="D16" s="6"/>
      <c r="E16" s="7"/>
      <c r="F16" s="7">
        <v>5</v>
      </c>
      <c r="G16" s="6">
        <v>39</v>
      </c>
      <c r="H16" s="21">
        <v>297.5</v>
      </c>
      <c r="I16" s="6" t="s">
        <v>27</v>
      </c>
      <c r="J16" s="29"/>
      <c r="K16" s="29"/>
      <c r="L16" s="29"/>
      <c r="M16" s="6">
        <v>257</v>
      </c>
      <c r="N16" s="21">
        <v>191.5</v>
      </c>
      <c r="O16" s="21">
        <v>84.9</v>
      </c>
      <c r="P16" s="21"/>
      <c r="Q16" s="21">
        <f t="shared" si="0"/>
        <v>276.4</v>
      </c>
      <c r="R16" s="22">
        <f>H16-Q16</f>
        <v>21.100000000000023</v>
      </c>
      <c r="S16" s="6" t="s">
        <v>37</v>
      </c>
      <c r="T16" s="6" t="s">
        <v>29</v>
      </c>
      <c r="U16" s="57"/>
      <c r="V16" s="57"/>
      <c r="W16" s="54"/>
      <c r="X16" s="54"/>
    </row>
    <row r="17" spans="1:24" s="28" customFormat="1" ht="27.75" customHeight="1">
      <c r="A17" s="15">
        <v>8</v>
      </c>
      <c r="B17" s="5" t="s">
        <v>42</v>
      </c>
      <c r="C17" s="18" t="s">
        <v>26</v>
      </c>
      <c r="D17" s="6"/>
      <c r="E17" s="7"/>
      <c r="F17" s="7">
        <v>5</v>
      </c>
      <c r="G17" s="6">
        <v>36</v>
      </c>
      <c r="H17" s="21">
        <v>124.5</v>
      </c>
      <c r="I17" s="6" t="s">
        <v>27</v>
      </c>
      <c r="J17" s="6"/>
      <c r="K17" s="6">
        <v>36</v>
      </c>
      <c r="L17" s="29"/>
      <c r="M17" s="6">
        <v>154</v>
      </c>
      <c r="N17" s="21">
        <v>110.2</v>
      </c>
      <c r="O17" s="21"/>
      <c r="P17" s="23"/>
      <c r="Q17" s="21">
        <f t="shared" si="0"/>
        <v>110.2</v>
      </c>
      <c r="R17" s="22">
        <f>H17-Q17</f>
        <v>14.299999999999997</v>
      </c>
      <c r="S17" s="6" t="s">
        <v>37</v>
      </c>
      <c r="T17" s="6" t="s">
        <v>43</v>
      </c>
      <c r="U17" s="57"/>
      <c r="V17" s="57"/>
      <c r="W17" s="54"/>
      <c r="X17" s="54"/>
    </row>
    <row r="18" spans="1:24" s="28" customFormat="1" ht="36">
      <c r="A18" s="89">
        <v>9</v>
      </c>
      <c r="B18" s="78" t="s">
        <v>44</v>
      </c>
      <c r="C18" s="84" t="s">
        <v>26</v>
      </c>
      <c r="D18" s="29"/>
      <c r="E18" s="74">
        <v>130</v>
      </c>
      <c r="F18" s="74"/>
      <c r="G18" s="67">
        <v>61</v>
      </c>
      <c r="H18" s="64">
        <v>905</v>
      </c>
      <c r="I18" s="6" t="s">
        <v>30</v>
      </c>
      <c r="J18" s="67">
        <v>130</v>
      </c>
      <c r="K18" s="67">
        <v>61</v>
      </c>
      <c r="L18" s="67">
        <v>905</v>
      </c>
      <c r="M18" s="6">
        <v>705</v>
      </c>
      <c r="N18" s="22">
        <v>199</v>
      </c>
      <c r="O18" s="22"/>
      <c r="P18" s="22"/>
      <c r="Q18" s="22">
        <f t="shared" si="0"/>
        <v>199</v>
      </c>
      <c r="R18" s="22"/>
      <c r="S18" s="55" t="s">
        <v>45</v>
      </c>
      <c r="T18" s="6" t="s">
        <v>32</v>
      </c>
      <c r="U18" s="53"/>
      <c r="V18" s="54"/>
      <c r="W18" s="54"/>
      <c r="X18" s="54"/>
    </row>
    <row r="19" spans="1:24" s="28" customFormat="1" ht="27.75" customHeight="1" hidden="1">
      <c r="A19" s="73"/>
      <c r="B19" s="80"/>
      <c r="C19" s="83"/>
      <c r="D19" s="29"/>
      <c r="E19" s="75"/>
      <c r="F19" s="75"/>
      <c r="G19" s="68"/>
      <c r="H19" s="64"/>
      <c r="I19" s="6" t="s">
        <v>33</v>
      </c>
      <c r="J19" s="68"/>
      <c r="K19" s="68"/>
      <c r="L19" s="68"/>
      <c r="M19" s="6">
        <v>200</v>
      </c>
      <c r="N19" s="22"/>
      <c r="O19" s="22"/>
      <c r="P19" s="22"/>
      <c r="Q19" s="22"/>
      <c r="R19" s="22"/>
      <c r="S19" s="6"/>
      <c r="T19" s="6"/>
      <c r="U19" s="53"/>
      <c r="V19" s="54"/>
      <c r="W19" s="54"/>
      <c r="X19" s="54"/>
    </row>
    <row r="20" spans="1:24" s="28" customFormat="1" ht="27.75" customHeight="1">
      <c r="A20" s="15">
        <v>10</v>
      </c>
      <c r="B20" s="20" t="s">
        <v>46</v>
      </c>
      <c r="C20" s="17" t="s">
        <v>47</v>
      </c>
      <c r="D20" s="29"/>
      <c r="E20" s="7">
        <v>44</v>
      </c>
      <c r="F20" s="7"/>
      <c r="G20" s="6">
        <v>158</v>
      </c>
      <c r="H20" s="22">
        <v>392.6</v>
      </c>
      <c r="I20" s="6" t="s">
        <v>27</v>
      </c>
      <c r="J20" s="29"/>
      <c r="K20" s="6">
        <v>257</v>
      </c>
      <c r="L20" s="29"/>
      <c r="M20" s="6">
        <v>408</v>
      </c>
      <c r="N20" s="22">
        <v>392.6</v>
      </c>
      <c r="O20" s="22"/>
      <c r="P20" s="22"/>
      <c r="Q20" s="22">
        <f>SUM(N20:P20)</f>
        <v>392.6</v>
      </c>
      <c r="R20" s="22"/>
      <c r="S20" s="6" t="s">
        <v>37</v>
      </c>
      <c r="T20" s="6" t="s">
        <v>43</v>
      </c>
      <c r="U20" s="53"/>
      <c r="V20" s="54"/>
      <c r="W20" s="54"/>
      <c r="X20" s="54"/>
    </row>
    <row r="21" spans="1:24" s="28" customFormat="1" ht="27.75" customHeight="1">
      <c r="A21" s="15">
        <v>11</v>
      </c>
      <c r="B21" s="20" t="s">
        <v>48</v>
      </c>
      <c r="C21" s="17" t="s">
        <v>47</v>
      </c>
      <c r="D21" s="7"/>
      <c r="E21" s="7">
        <v>44</v>
      </c>
      <c r="F21" s="7"/>
      <c r="G21" s="6">
        <v>157</v>
      </c>
      <c r="H21" s="21">
        <v>387.3</v>
      </c>
      <c r="I21" s="6" t="s">
        <v>27</v>
      </c>
      <c r="J21" s="29"/>
      <c r="K21" s="6">
        <v>272</v>
      </c>
      <c r="L21" s="29"/>
      <c r="M21" s="6">
        <v>360</v>
      </c>
      <c r="N21" s="21">
        <v>387.3</v>
      </c>
      <c r="O21" s="22"/>
      <c r="P21" s="21"/>
      <c r="Q21" s="21">
        <f>SUM(N21:P21)</f>
        <v>387.3</v>
      </c>
      <c r="R21" s="22"/>
      <c r="S21" s="6" t="s">
        <v>37</v>
      </c>
      <c r="T21" s="6" t="s">
        <v>29</v>
      </c>
      <c r="U21" s="57"/>
      <c r="V21" s="54"/>
      <c r="W21" s="54"/>
      <c r="X21" s="54"/>
    </row>
    <row r="22" spans="1:24" s="28" customFormat="1" ht="27.75" customHeight="1">
      <c r="A22" s="90">
        <v>12</v>
      </c>
      <c r="B22" s="77" t="s">
        <v>49</v>
      </c>
      <c r="C22" s="85" t="s">
        <v>47</v>
      </c>
      <c r="D22" s="29"/>
      <c r="E22" s="76">
        <v>44</v>
      </c>
      <c r="F22" s="76"/>
      <c r="G22" s="63">
        <v>159</v>
      </c>
      <c r="H22" s="64">
        <v>429.1</v>
      </c>
      <c r="I22" s="63" t="s">
        <v>27</v>
      </c>
      <c r="J22" s="29"/>
      <c r="K22" s="6"/>
      <c r="L22" s="29"/>
      <c r="M22" s="6">
        <v>192</v>
      </c>
      <c r="N22" s="64">
        <v>423.3</v>
      </c>
      <c r="O22" s="64">
        <v>5.8</v>
      </c>
      <c r="P22" s="64"/>
      <c r="Q22" s="64">
        <f>SUM(N22:P22)</f>
        <v>429.1</v>
      </c>
      <c r="R22" s="64"/>
      <c r="S22" s="63" t="s">
        <v>37</v>
      </c>
      <c r="T22" s="63" t="s">
        <v>29</v>
      </c>
      <c r="U22" s="53"/>
      <c r="V22" s="54"/>
      <c r="W22" s="54"/>
      <c r="X22" s="54"/>
    </row>
    <row r="23" spans="1:24" s="28" customFormat="1" ht="27.75" customHeight="1">
      <c r="A23" s="90"/>
      <c r="B23" s="77"/>
      <c r="C23" s="85"/>
      <c r="D23" s="29"/>
      <c r="E23" s="76"/>
      <c r="F23" s="76"/>
      <c r="G23" s="63"/>
      <c r="H23" s="64"/>
      <c r="I23" s="63"/>
      <c r="J23" s="29"/>
      <c r="K23" s="6"/>
      <c r="L23" s="29"/>
      <c r="M23" s="6">
        <v>216</v>
      </c>
      <c r="N23" s="64"/>
      <c r="O23" s="64"/>
      <c r="P23" s="64"/>
      <c r="Q23" s="64"/>
      <c r="R23" s="64"/>
      <c r="S23" s="63"/>
      <c r="T23" s="63"/>
      <c r="U23" s="57"/>
      <c r="V23" s="54"/>
      <c r="W23" s="54"/>
      <c r="X23" s="54"/>
    </row>
    <row r="24" spans="1:24" s="28" customFormat="1" ht="27.75" customHeight="1">
      <c r="A24" s="90">
        <v>13</v>
      </c>
      <c r="B24" s="20" t="s">
        <v>50</v>
      </c>
      <c r="C24" s="85" t="s">
        <v>47</v>
      </c>
      <c r="D24" s="34"/>
      <c r="E24" s="63">
        <v>44</v>
      </c>
      <c r="F24" s="63"/>
      <c r="G24" s="63">
        <v>160</v>
      </c>
      <c r="H24" s="64">
        <v>458.7</v>
      </c>
      <c r="I24" s="63" t="s">
        <v>27</v>
      </c>
      <c r="J24" s="29"/>
      <c r="K24" s="6">
        <v>478</v>
      </c>
      <c r="L24" s="29"/>
      <c r="M24" s="6">
        <v>264</v>
      </c>
      <c r="N24" s="22">
        <v>79.7</v>
      </c>
      <c r="O24" s="22"/>
      <c r="P24" s="22"/>
      <c r="Q24" s="22">
        <f>SUM(N24:P24)</f>
        <v>79.7</v>
      </c>
      <c r="R24" s="22"/>
      <c r="S24" s="6" t="s">
        <v>37</v>
      </c>
      <c r="T24" s="6" t="s">
        <v>29</v>
      </c>
      <c r="U24" s="57"/>
      <c r="V24" s="54"/>
      <c r="W24" s="54"/>
      <c r="X24" s="54"/>
    </row>
    <row r="25" spans="1:24" s="28" customFormat="1" ht="38.25" hidden="1">
      <c r="A25" s="90"/>
      <c r="B25" s="20" t="s">
        <v>51</v>
      </c>
      <c r="C25" s="85"/>
      <c r="D25" s="34"/>
      <c r="E25" s="63"/>
      <c r="F25" s="63"/>
      <c r="G25" s="63"/>
      <c r="H25" s="64"/>
      <c r="I25" s="63"/>
      <c r="J25" s="29"/>
      <c r="K25" s="6">
        <v>4024</v>
      </c>
      <c r="L25" s="29"/>
      <c r="M25" s="6">
        <v>192</v>
      </c>
      <c r="N25" s="22"/>
      <c r="O25" s="22"/>
      <c r="P25" s="22"/>
      <c r="Q25" s="22"/>
      <c r="R25" s="22"/>
      <c r="S25" s="6" t="s">
        <v>37</v>
      </c>
      <c r="T25" s="29"/>
      <c r="U25" s="53"/>
      <c r="V25" s="54"/>
      <c r="W25" s="58"/>
      <c r="X25" s="54"/>
    </row>
    <row r="26" spans="1:24" s="28" customFormat="1" ht="27.75" customHeight="1">
      <c r="A26" s="90">
        <v>14</v>
      </c>
      <c r="B26" s="78" t="s">
        <v>52</v>
      </c>
      <c r="C26" s="18"/>
      <c r="D26" s="6"/>
      <c r="E26" s="15">
        <v>130</v>
      </c>
      <c r="F26" s="7"/>
      <c r="G26" s="18">
        <v>30</v>
      </c>
      <c r="H26" s="21">
        <v>3247.2</v>
      </c>
      <c r="I26" s="18" t="s">
        <v>53</v>
      </c>
      <c r="J26" s="6"/>
      <c r="K26" s="6"/>
      <c r="L26" s="29"/>
      <c r="M26" s="6"/>
      <c r="N26" s="21"/>
      <c r="O26" s="21"/>
      <c r="P26" s="23">
        <v>160.3</v>
      </c>
      <c r="Q26" s="21">
        <f aca="true" t="shared" si="1" ref="Q26:Q31">SUM(N26:P26)</f>
        <v>160.3</v>
      </c>
      <c r="R26" s="22"/>
      <c r="S26" s="59" t="s">
        <v>54</v>
      </c>
      <c r="T26" s="6"/>
      <c r="U26" s="53"/>
      <c r="V26" s="54"/>
      <c r="W26" s="58"/>
      <c r="X26" s="54"/>
    </row>
    <row r="27" spans="1:24" s="28" customFormat="1" ht="27.75" customHeight="1">
      <c r="A27" s="90"/>
      <c r="B27" s="79"/>
      <c r="C27" s="18"/>
      <c r="D27" s="6"/>
      <c r="E27" s="15">
        <v>130</v>
      </c>
      <c r="F27" s="7"/>
      <c r="G27" s="18">
        <v>42</v>
      </c>
      <c r="H27" s="21">
        <v>122</v>
      </c>
      <c r="I27" s="18" t="s">
        <v>53</v>
      </c>
      <c r="J27" s="6"/>
      <c r="K27" s="6"/>
      <c r="L27" s="29"/>
      <c r="M27" s="6"/>
      <c r="N27" s="21"/>
      <c r="O27" s="21"/>
      <c r="P27" s="23">
        <v>122</v>
      </c>
      <c r="Q27" s="21">
        <f t="shared" si="1"/>
        <v>122</v>
      </c>
      <c r="R27" s="22"/>
      <c r="S27" s="59"/>
      <c r="T27" s="6"/>
      <c r="U27" s="53"/>
      <c r="V27" s="54"/>
      <c r="W27" s="58"/>
      <c r="X27" s="54"/>
    </row>
    <row r="28" spans="1:24" s="28" customFormat="1" ht="27.75" customHeight="1">
      <c r="A28" s="90"/>
      <c r="B28" s="79"/>
      <c r="C28" s="18"/>
      <c r="D28" s="6"/>
      <c r="E28" s="15">
        <v>130</v>
      </c>
      <c r="F28" s="7"/>
      <c r="G28" s="18">
        <v>41</v>
      </c>
      <c r="H28" s="21">
        <v>84.4</v>
      </c>
      <c r="I28" s="18" t="s">
        <v>55</v>
      </c>
      <c r="J28" s="6"/>
      <c r="K28" s="6"/>
      <c r="L28" s="29"/>
      <c r="M28" s="6"/>
      <c r="N28" s="21"/>
      <c r="O28" s="21"/>
      <c r="P28" s="23">
        <v>84.4</v>
      </c>
      <c r="Q28" s="21">
        <f t="shared" si="1"/>
        <v>84.4</v>
      </c>
      <c r="R28" s="22"/>
      <c r="S28" s="59"/>
      <c r="T28" s="6"/>
      <c r="U28" s="53"/>
      <c r="V28" s="54"/>
      <c r="W28" s="58"/>
      <c r="X28" s="54"/>
    </row>
    <row r="29" spans="1:24" s="28" customFormat="1" ht="27.75" customHeight="1">
      <c r="A29" s="90"/>
      <c r="B29" s="79"/>
      <c r="C29" s="18"/>
      <c r="D29" s="6"/>
      <c r="E29" s="15">
        <v>130</v>
      </c>
      <c r="F29" s="7"/>
      <c r="G29" s="18">
        <v>40</v>
      </c>
      <c r="H29" s="21">
        <v>28.7</v>
      </c>
      <c r="I29" s="18" t="s">
        <v>53</v>
      </c>
      <c r="J29" s="6"/>
      <c r="K29" s="6"/>
      <c r="L29" s="29"/>
      <c r="M29" s="6"/>
      <c r="N29" s="21"/>
      <c r="O29" s="21"/>
      <c r="P29" s="23">
        <v>28.7</v>
      </c>
      <c r="Q29" s="21">
        <f t="shared" si="1"/>
        <v>28.7</v>
      </c>
      <c r="R29" s="22"/>
      <c r="S29" s="59"/>
      <c r="T29" s="6"/>
      <c r="U29" s="53"/>
      <c r="V29" s="54"/>
      <c r="W29" s="58"/>
      <c r="X29" s="54"/>
    </row>
    <row r="30" spans="1:24" s="28" customFormat="1" ht="27.75" customHeight="1">
      <c r="A30" s="90"/>
      <c r="B30" s="79"/>
      <c r="C30" s="18"/>
      <c r="D30" s="6"/>
      <c r="E30" s="15">
        <v>131</v>
      </c>
      <c r="F30" s="7"/>
      <c r="G30" s="18">
        <v>80</v>
      </c>
      <c r="H30" s="21">
        <v>5780.1</v>
      </c>
      <c r="I30" s="18" t="s">
        <v>53</v>
      </c>
      <c r="J30" s="6"/>
      <c r="K30" s="6"/>
      <c r="L30" s="29"/>
      <c r="M30" s="6"/>
      <c r="N30" s="21"/>
      <c r="O30" s="21"/>
      <c r="P30" s="23">
        <v>171.2</v>
      </c>
      <c r="Q30" s="21">
        <f t="shared" si="1"/>
        <v>171.2</v>
      </c>
      <c r="R30" s="22"/>
      <c r="S30" s="59" t="s">
        <v>56</v>
      </c>
      <c r="T30" s="6"/>
      <c r="U30" s="53"/>
      <c r="V30" s="54"/>
      <c r="W30" s="58"/>
      <c r="X30" s="54"/>
    </row>
    <row r="31" spans="1:24" s="28" customFormat="1" ht="27.75" customHeight="1">
      <c r="A31" s="90"/>
      <c r="B31" s="80"/>
      <c r="C31" s="18"/>
      <c r="D31" s="6"/>
      <c r="E31" s="35">
        <v>131</v>
      </c>
      <c r="F31" s="7"/>
      <c r="G31" s="36">
        <v>117</v>
      </c>
      <c r="H31" s="21">
        <v>91.6</v>
      </c>
      <c r="I31" s="36" t="s">
        <v>55</v>
      </c>
      <c r="J31" s="6"/>
      <c r="K31" s="6"/>
      <c r="L31" s="29"/>
      <c r="M31" s="6"/>
      <c r="N31" s="21"/>
      <c r="O31" s="21"/>
      <c r="P31" s="23">
        <v>36.1</v>
      </c>
      <c r="Q31" s="21">
        <f t="shared" si="1"/>
        <v>36.1</v>
      </c>
      <c r="R31" s="22"/>
      <c r="S31" s="6"/>
      <c r="T31" s="6"/>
      <c r="U31" s="53"/>
      <c r="V31" s="54"/>
      <c r="W31" s="58"/>
      <c r="X31" s="54"/>
    </row>
    <row r="32" spans="1:21" ht="27.75" customHeight="1">
      <c r="A32" s="86" t="s">
        <v>57</v>
      </c>
      <c r="B32" s="87"/>
      <c r="C32" s="8"/>
      <c r="D32" s="8"/>
      <c r="E32" s="3"/>
      <c r="F32" s="3"/>
      <c r="G32" s="3"/>
      <c r="H32" s="24">
        <f>SUM(H8:H31)</f>
        <v>13701.300000000001</v>
      </c>
      <c r="I32" s="24"/>
      <c r="J32" s="24"/>
      <c r="K32" s="24"/>
      <c r="L32" s="25">
        <f>SUM(L8:L17)</f>
        <v>0</v>
      </c>
      <c r="M32" s="46">
        <f>SUM(M8:M31)</f>
        <v>4018.2</v>
      </c>
      <c r="N32" s="24">
        <f>SUM(N8:N31)</f>
        <v>2664.6000000000004</v>
      </c>
      <c r="O32" s="24">
        <f>SUM(O8:O31)</f>
        <v>90.7</v>
      </c>
      <c r="P32" s="24">
        <f>SUM(P8:P31)</f>
        <v>602.7</v>
      </c>
      <c r="Q32" s="24">
        <f>SUM(Q8:Q31)</f>
        <v>3358</v>
      </c>
      <c r="R32" s="24">
        <f>SUM(R8:R17)</f>
        <v>141.60000000000002</v>
      </c>
      <c r="S32" s="24"/>
      <c r="T32" s="3"/>
      <c r="U32" s="60"/>
    </row>
    <row r="33" spans="17:21" ht="12">
      <c r="Q33" s="1"/>
      <c r="U33" s="60"/>
    </row>
    <row r="34" spans="14:17" ht="19.5" customHeight="1">
      <c r="N34" s="47"/>
      <c r="Q34" s="47"/>
    </row>
    <row r="35" spans="14:17" ht="19.5" customHeight="1">
      <c r="N35" s="47"/>
      <c r="O35" s="48"/>
      <c r="Q35" s="47"/>
    </row>
    <row r="36" ht="12">
      <c r="Q36" s="48"/>
    </row>
    <row r="37" ht="12">
      <c r="V37" s="61"/>
    </row>
    <row r="125" ht="12">
      <c r="H125" s="27"/>
    </row>
    <row r="126" ht="12">
      <c r="H126" s="27"/>
    </row>
  </sheetData>
  <sheetProtection/>
  <mergeCells count="65">
    <mergeCell ref="A1:T1"/>
    <mergeCell ref="A2:T2"/>
    <mergeCell ref="E4:I4"/>
    <mergeCell ref="J4:M4"/>
    <mergeCell ref="N4:Q4"/>
    <mergeCell ref="E5:F5"/>
    <mergeCell ref="N5:O5"/>
    <mergeCell ref="D4:D6"/>
    <mergeCell ref="G5:G6"/>
    <mergeCell ref="I5:I6"/>
    <mergeCell ref="A32:B32"/>
    <mergeCell ref="A4:A6"/>
    <mergeCell ref="A8:A10"/>
    <mergeCell ref="A18:A19"/>
    <mergeCell ref="A22:A23"/>
    <mergeCell ref="A24:A25"/>
    <mergeCell ref="A26:A31"/>
    <mergeCell ref="B4:B6"/>
    <mergeCell ref="B8:B10"/>
    <mergeCell ref="B18:B19"/>
    <mergeCell ref="B22:B23"/>
    <mergeCell ref="B26:B31"/>
    <mergeCell ref="C4:C6"/>
    <mergeCell ref="C8:C10"/>
    <mergeCell ref="C18:C19"/>
    <mergeCell ref="C22:C23"/>
    <mergeCell ref="C24:C25"/>
    <mergeCell ref="E9:E10"/>
    <mergeCell ref="E18:E19"/>
    <mergeCell ref="E22:E23"/>
    <mergeCell ref="E24:E25"/>
    <mergeCell ref="F9:F10"/>
    <mergeCell ref="F18:F19"/>
    <mergeCell ref="F22:F23"/>
    <mergeCell ref="F24:F25"/>
    <mergeCell ref="G9:G10"/>
    <mergeCell ref="G18:G19"/>
    <mergeCell ref="G22:G23"/>
    <mergeCell ref="G24:G25"/>
    <mergeCell ref="H5:H6"/>
    <mergeCell ref="H9:H10"/>
    <mergeCell ref="H18:H19"/>
    <mergeCell ref="H22:H23"/>
    <mergeCell ref="H24:H25"/>
    <mergeCell ref="I22:I23"/>
    <mergeCell ref="I24:I25"/>
    <mergeCell ref="J5:J6"/>
    <mergeCell ref="J18:J19"/>
    <mergeCell ref="K5:K6"/>
    <mergeCell ref="K18:K19"/>
    <mergeCell ref="L5:L6"/>
    <mergeCell ref="L18:L19"/>
    <mergeCell ref="M5:M6"/>
    <mergeCell ref="N22:N23"/>
    <mergeCell ref="O22:O23"/>
    <mergeCell ref="P5:P6"/>
    <mergeCell ref="P22:P23"/>
    <mergeCell ref="T4:T6"/>
    <mergeCell ref="T22:T23"/>
    <mergeCell ref="Q5:Q6"/>
    <mergeCell ref="Q22:Q23"/>
    <mergeCell ref="R4:R6"/>
    <mergeCell ref="R22:R23"/>
    <mergeCell ref="S4:S6"/>
    <mergeCell ref="S22:S23"/>
  </mergeCells>
  <printOptions horizontalCentered="1"/>
  <pageMargins left="0.2" right="0.2" top="0.511811023622047" bottom="0.39" header="0.31496062992126" footer="0.19685039370078702"/>
  <pageSetup fitToHeight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SamSung</dc:creator>
  <cp:keywords/>
  <dc:description/>
  <cp:lastModifiedBy>MAT</cp:lastModifiedBy>
  <cp:lastPrinted>2024-04-29T04:01:32Z</cp:lastPrinted>
  <dcterms:created xsi:type="dcterms:W3CDTF">2016-11-03T04:07:23Z</dcterms:created>
  <dcterms:modified xsi:type="dcterms:W3CDTF">2024-05-04T07:26:25Z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B1317B50549F49EC8D67BD6ECE90C716</vt:lpwstr>
  </property>
  <property fmtid="{D5CDD505-2E9C-101B-9397-08002B2CF9AE}" pid="3" name="KSOProductBuildVer">
    <vt:lpwstr>1033-12.2.0.13489</vt:lpwstr>
  </property>
</Properties>
</file>