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DSTH" sheetId="1" r:id="rId1"/>
  </sheets>
  <definedNames>
    <definedName name="_xlnm._FilterDatabase" localSheetId="0" hidden="1">'DSTH'!$A$8:$P$90</definedName>
    <definedName name="_xlnm.Print_Titles" localSheetId="0">'DSTH'!$5:$7</definedName>
  </definedNames>
  <calcPr fullCalcOnLoad="1"/>
</workbook>
</file>

<file path=xl/sharedStrings.xml><?xml version="1.0" encoding="utf-8"?>
<sst xmlns="http://schemas.openxmlformats.org/spreadsheetml/2006/main" count="265" uniqueCount="97">
  <si>
    <t>CLN (LUC)</t>
  </si>
  <si>
    <t>Thôn Giữa</t>
  </si>
  <si>
    <t>Dương Quang Bộ  (vợ Hoàng Thị Nhung)</t>
  </si>
  <si>
    <t>LUC</t>
  </si>
  <si>
    <t xml:space="preserve">CLN </t>
  </si>
  <si>
    <t>NTS (LUC)</t>
  </si>
  <si>
    <t>Thôn Đụn 2</t>
  </si>
  <si>
    <t>Hoàng Văn Đương (Nguyễn Thị Quế)</t>
  </si>
  <si>
    <t>Dương Văn Kiên                          vợ Nguyễn Thị Thuận</t>
  </si>
  <si>
    <t>Thôn Bãi Đình</t>
  </si>
  <si>
    <t>Nguyễn Xuân Thịnh 
vợ Vi Thị Lý</t>
  </si>
  <si>
    <t>Nguyễn Văn Cường
Nguyễn Thị Việt Chinh
(GCN Nguyễn Văn Dung)</t>
  </si>
  <si>
    <t>Đặng Trung Thành 
vợ Nguyễn Thị Lan</t>
  </si>
  <si>
    <t>Phan Văn Tĩnh 
vợ Đỗ Thị Thêm</t>
  </si>
  <si>
    <t>Nguyễn Văn Thắng 
vợ Nguyễn Thị Tình</t>
  </si>
  <si>
    <t>Hoàng Ngọc Ngân 
vợ Lê Thị Huyền</t>
  </si>
  <si>
    <t>Nguyễn Thị Tâm</t>
  </si>
  <si>
    <t>Đỗ Văn Chính
(SĐC: Nguyễn Thị Hương)</t>
  </si>
  <si>
    <t>Hoàng Văn Thắng 
(SĐC: Bùi Thị Liên)</t>
  </si>
  <si>
    <t xml:space="preserve">NTS (LUC) </t>
  </si>
  <si>
    <t>Thôn Chợ</t>
  </si>
  <si>
    <t>Trần Đức Hùng</t>
  </si>
  <si>
    <t xml:space="preserve">CLN (LUC) </t>
  </si>
  <si>
    <t>Nguyễn Thị Phẩm</t>
  </si>
  <si>
    <t>Bùi Văn Thinh</t>
  </si>
  <si>
    <t>Nguyễn Thị Chuyên 
chồng Hoàng Văn Yên</t>
  </si>
  <si>
    <t>Dương Tiến Huy 
vợ Nguyễn Thị Tình</t>
  </si>
  <si>
    <t>Bùi Kim Đức 
vợ Hà Thị Tỉnh</t>
  </si>
  <si>
    <t>Nguyễn Xuân Quang 
vợ Nguyễn Thị Hợi</t>
  </si>
  <si>
    <t>Đỗ Văn Lậm 
vợ Trần Thị Minh Tân</t>
  </si>
  <si>
    <t>13/2</t>
  </si>
  <si>
    <t>Thôn Minh Tân</t>
  </si>
  <si>
    <t>Lê Văn An vợ
Thân Thị Hạnh</t>
  </si>
  <si>
    <t>Trần Văn Quyết 
vợ Nguyễn Thị Minh</t>
  </si>
  <si>
    <t>Nguyễn Văn Huynh 
vợ Thân Thị Lý</t>
  </si>
  <si>
    <t>Thôn Tân Lập</t>
  </si>
  <si>
    <t>Ninh Văn Kép vợ
Nguyễn Thị Bài</t>
  </si>
  <si>
    <t>Trịnh Văn Thịnh 
vợ Hoàng Thị Sinh</t>
  </si>
  <si>
    <t>Dương Thị Thoảng</t>
  </si>
  <si>
    <t>Dương Văn Cẩn (vợ Lương Thị Cảnh)</t>
  </si>
  <si>
    <t>52/2</t>
  </si>
  <si>
    <t>Nguyễn Văn Thông 
vợ Nguyễn Thị Chung</t>
  </si>
  <si>
    <t>49/3</t>
  </si>
  <si>
    <t>Nguyễn Thị Thuỷ chồng Nguyễn Hồng Minh</t>
  </si>
  <si>
    <t>68/1</t>
  </si>
  <si>
    <t>Nguyễn Thị Lịch (Nguyễn Văn Phi)</t>
  </si>
  <si>
    <t>25./2</t>
  </si>
  <si>
    <t>Tổng cộng</t>
  </si>
  <si>
    <t>Loại đất</t>
  </si>
  <si>
    <t>Số 
thửa</t>
  </si>
  <si>
    <t>Ghi chú</t>
  </si>
  <si>
    <t>Theo bản đồ GPMB</t>
  </si>
  <si>
    <t>Theo Giấy chứng nhận QSD đất hoặc sổ địa chính</t>
  </si>
  <si>
    <t>Địa chỉ</t>
  </si>
  <si>
    <t>Họ và tên chủ sử dụng đất</t>
  </si>
  <si>
    <t>STT</t>
  </si>
  <si>
    <t>Địa điểm: Xã An Dương, huyện Tân Yên, tỉnh Bắc Giang</t>
  </si>
  <si>
    <t>Số thửa</t>
  </si>
  <si>
    <t>Số 
tờ</t>
  </si>
  <si>
    <t>Số tờ</t>
  </si>
  <si>
    <t>Thu hồi trong chỉ giới</t>
  </si>
  <si>
    <t>Thu hồi ngoài chỉ giới</t>
  </si>
  <si>
    <t xml:space="preserve"> BẢNG THỐNG KÊ DIỆN TÍCH, LOẠI ĐẤT, CHỦ SỬ DỤNG ĐẤT THU HỒI </t>
  </si>
  <si>
    <t>15=13+14</t>
  </si>
  <si>
    <t>16=15</t>
  </si>
  <si>
    <t>Khi Nhà nước thu hồi đất để thực hiện dự án Đường liên xã từ QL,17 (đoạn gần thị trấn Nhã Nam) đi xã Phúc Sơn, huyện Tân Yên đoạn qua địa phận xã An Dương (Đợt 02)</t>
  </si>
  <si>
    <t>NTS</t>
  </si>
  <si>
    <t xml:space="preserve">NTS </t>
  </si>
  <si>
    <t>CLN</t>
  </si>
  <si>
    <t>Đất nông nghiệp giao cho hộ gia đình, cá nhân</t>
  </si>
  <si>
    <r>
      <t xml:space="preserve"> Diện tích Thu hồi (m</t>
    </r>
    <r>
      <rPr>
        <b/>
        <vertAlign val="superscript"/>
        <sz val="12"/>
        <color indexed="8"/>
        <rFont val="Times New Roman"/>
        <family val="1"/>
      </rPr>
      <t>2</t>
    </r>
    <r>
      <rPr>
        <b/>
        <sz val="12"/>
        <color indexed="8"/>
        <rFont val="Times New Roman"/>
        <family val="1"/>
      </rPr>
      <t>)</t>
    </r>
  </si>
  <si>
    <r>
      <t>Tổng diện tích thu hồi của hộ trong thửa (m</t>
    </r>
    <r>
      <rPr>
        <b/>
        <vertAlign val="superscript"/>
        <sz val="12"/>
        <color indexed="8"/>
        <rFont val="Times New Roman"/>
        <family val="1"/>
      </rPr>
      <t>2</t>
    </r>
    <r>
      <rPr>
        <b/>
        <sz val="12"/>
        <color indexed="8"/>
        <rFont val="Times New Roman"/>
        <family val="1"/>
      </rPr>
      <t>)</t>
    </r>
  </si>
  <si>
    <r>
      <t>Tổng diện tích thu hồi của hộ (m</t>
    </r>
    <r>
      <rPr>
        <b/>
        <vertAlign val="superscript"/>
        <sz val="12"/>
        <color indexed="8"/>
        <rFont val="Times New Roman"/>
        <family val="1"/>
      </rPr>
      <t>2</t>
    </r>
    <r>
      <rPr>
        <b/>
        <sz val="12"/>
        <color indexed="8"/>
        <rFont val="Times New Roman"/>
        <family val="1"/>
      </rPr>
      <t>)</t>
    </r>
  </si>
  <si>
    <r>
      <t>Diện 
tích (m</t>
    </r>
    <r>
      <rPr>
        <b/>
        <vertAlign val="superscript"/>
        <sz val="12"/>
        <color indexed="8"/>
        <rFont val="Times New Roman"/>
        <family val="1"/>
      </rPr>
      <t>2</t>
    </r>
    <r>
      <rPr>
        <b/>
        <sz val="12"/>
        <color indexed="8"/>
        <rFont val="Times New Roman"/>
        <family val="1"/>
      </rPr>
      <t>)</t>
    </r>
  </si>
  <si>
    <t>BB hội nghị dân chính</t>
  </si>
  <si>
    <t>GCN</t>
  </si>
  <si>
    <t>GCN, HĐ chuyển nhượng</t>
  </si>
  <si>
    <t>GCN, đơn thu hồi hết thửa</t>
  </si>
  <si>
    <t xml:space="preserve">Ninh Văn Sơn 
</t>
  </si>
  <si>
    <t>GCN, đơn đăng ký biến động</t>
  </si>
  <si>
    <t>Trần Đăng Minh (Trần Văn Minh)
vợ Nguyễn Thị Chung</t>
  </si>
  <si>
    <t>Nguyễn Đức Chính (Nguyễn Văn Chính) 
vợ Nguyễn Thị Tới</t>
  </si>
  <si>
    <t>Nguyễn Ngọc Dương (Nguyễn Văn Đương)</t>
  </si>
  <si>
    <t>BB hội nghị dân chính, đơn thu hồi hết thửa</t>
  </si>
  <si>
    <t>GCN, đơn đăng ký biến động thửa 140 thành 52</t>
  </si>
  <si>
    <t>GCN, BB hội nghị dân chính</t>
  </si>
  <si>
    <t>Nhận chuyển nhượng, đơn thu hồi hết thửa</t>
  </si>
  <si>
    <t>BB hội nghị dân chính, đơn thu hồi hết thửa, đơn thu hồi hết thửa</t>
  </si>
  <si>
    <t>Dương Kiểm - vợ 
Nguyễn Thị Tâm</t>
  </si>
  <si>
    <t>Nhận thừa kế, đơn đính chính từ thửa 215 thành 250</t>
  </si>
  <si>
    <t>GCN, đơn xác nhận sai tên</t>
  </si>
  <si>
    <t>Nhữ Xuân Tịu (Nhữ Đình Tịu) - vợ Nguyễn Thị Tình</t>
  </si>
  <si>
    <t>Nhận chuyển nhượng</t>
  </si>
  <si>
    <t>Nhận thừa kế</t>
  </si>
  <si>
    <t>12/152</t>
  </si>
  <si>
    <t>SĐC</t>
  </si>
  <si>
    <t>(Kèm theo Quyết định số:           /QĐ-UBND ngày         /4/2023 của UBND huyện Tân Yên)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</si>
</sst>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_(* \(#,##0\);_(* &quot;-&quot;??_);_(@_)"/>
    <numFmt numFmtId="174" formatCode="_(* #,##0.0_);_(* \(#,##0.0\);_(* &quot;-&quot;??_);_(@_)"/>
    <numFmt numFmtId="175" formatCode="#,##0.0"/>
    <numFmt numFmtId="176" formatCode="_(* #,##0.0_);_(* \(#,##0.0\);_(* &quot;-&quot;?_);_(@_)"/>
    <numFmt numFmtId="177" formatCode="_-* #,##0.0\ _₫_-;\-* #,##0.0\ _₫_-;_-* &quot;-&quot;?\ _₫_-;_-@_-"/>
    <numFmt numFmtId="178" formatCode="_(* #,##0.000_);_(* \(#,##0.000\);_(* &quot;-&quot;??_);_(@_)"/>
    <numFmt numFmtId="179" formatCode="_(* #,##0.0000_);_(* \(#,##0.0000\);_(* &quot;-&quot;??_);_(@_)"/>
    <numFmt numFmtId="180" formatCode="_(* #,##0.00000_);_(* \(#,##0.00000\);_(* &quot;-&quot;??_);_(@_)"/>
    <numFmt numFmtId="181" formatCode="#,##0.000"/>
    <numFmt numFmtId="182" formatCode="_(* #,##0.000_);_(* \(#,##0.000\);_(* &quot;-&quot;???_);_(@_)"/>
    <numFmt numFmtId="183" formatCode="_-* #,##0.000\ _₫_-;\-* #,##0.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0.0000"/>
    <numFmt numFmtId="189" formatCode="0.00000"/>
    <numFmt numFmtId="190" formatCode="0.000"/>
  </numFmts>
  <fonts count="65">
    <font>
      <sz val="11"/>
      <color theme="1"/>
      <name val="Calibri"/>
      <family val="2"/>
    </font>
    <font>
      <sz val="11"/>
      <color indexed="8"/>
      <name val="Calibri"/>
      <family val="2"/>
    </font>
    <font>
      <sz val="10"/>
      <name val="Arial"/>
      <family val="2"/>
    </font>
    <font>
      <sz val="12"/>
      <name val=".VnTime"/>
      <family val="2"/>
    </font>
    <font>
      <b/>
      <sz val="12"/>
      <color indexed="8"/>
      <name val="Times New Roman"/>
      <family val="1"/>
    </font>
    <font>
      <b/>
      <vertAlign val="superscript"/>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0"/>
      <color indexed="8"/>
      <name val="Times New Roman"/>
      <family val="1"/>
    </font>
    <font>
      <sz val="18"/>
      <color indexed="8"/>
      <name val="Times New Roman"/>
      <family val="1"/>
    </font>
    <font>
      <sz val="13"/>
      <color indexed="8"/>
      <name val="Times New Roman"/>
      <family val="1"/>
    </font>
    <font>
      <sz val="14"/>
      <color indexed="8"/>
      <name val="Times New Roman"/>
      <family val="1"/>
    </font>
    <font>
      <i/>
      <sz val="10"/>
      <color indexed="8"/>
      <name val="Times New Roman"/>
      <family val="1"/>
    </font>
    <font>
      <sz val="12"/>
      <color indexed="8"/>
      <name val="Times New Roman"/>
      <family val="1"/>
    </font>
    <font>
      <b/>
      <sz val="13"/>
      <color indexed="8"/>
      <name val="Times New Roman"/>
      <family val="1"/>
    </font>
    <font>
      <i/>
      <sz val="13"/>
      <color indexed="8"/>
      <name val="Times New Roman"/>
      <family val="1"/>
    </font>
    <font>
      <b/>
      <sz val="14"/>
      <color indexed="8"/>
      <name val="Times New Roman"/>
      <family val="1"/>
    </font>
    <font>
      <i/>
      <sz val="14"/>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Times New Roman"/>
      <family val="1"/>
    </font>
    <font>
      <b/>
      <sz val="12"/>
      <color theme="1"/>
      <name val="Times New Roman"/>
      <family val="1"/>
    </font>
    <font>
      <b/>
      <sz val="13"/>
      <color theme="1"/>
      <name val="Times New Roman"/>
      <family val="1"/>
    </font>
    <font>
      <i/>
      <sz val="10"/>
      <color theme="1"/>
      <name val="Times New Roman"/>
      <family val="1"/>
    </font>
    <font>
      <i/>
      <sz val="13"/>
      <color theme="1"/>
      <name val="Times New Roman"/>
      <family val="1"/>
    </font>
    <font>
      <sz val="12"/>
      <color theme="1"/>
      <name val="Times New Roman"/>
      <family val="1"/>
    </font>
    <font>
      <sz val="14"/>
      <color theme="1"/>
      <name val="Times New Roman"/>
      <family val="1"/>
    </font>
    <font>
      <sz val="18"/>
      <color theme="1"/>
      <name val="Times New Roman"/>
      <family val="1"/>
    </font>
    <font>
      <sz val="10"/>
      <color theme="1"/>
      <name val="Times New Roman"/>
      <family val="1"/>
    </font>
    <font>
      <b/>
      <sz val="14"/>
      <color theme="1"/>
      <name val="Times New Roman"/>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28" borderId="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Font="1" applyAlignment="1">
      <alignment/>
    </xf>
    <xf numFmtId="0" fontId="54" fillId="0" borderId="0" xfId="61" applyFont="1" applyFill="1" applyBorder="1" applyAlignment="1">
      <alignment vertical="center"/>
      <protection/>
    </xf>
    <xf numFmtId="0" fontId="55" fillId="0" borderId="10" xfId="61" applyFont="1" applyFill="1" applyBorder="1" applyAlignment="1">
      <alignment horizontal="center" vertical="center" wrapText="1"/>
      <protection/>
    </xf>
    <xf numFmtId="3" fontId="55" fillId="0" borderId="10" xfId="0" applyNumberFormat="1" applyFont="1" applyFill="1" applyBorder="1" applyAlignment="1">
      <alignment horizontal="center" vertical="center" wrapText="1"/>
    </xf>
    <xf numFmtId="0" fontId="56" fillId="0" borderId="0" xfId="61" applyFont="1" applyFill="1" applyBorder="1" applyAlignment="1">
      <alignment horizontal="center" vertical="center" wrapText="1"/>
      <protection/>
    </xf>
    <xf numFmtId="0" fontId="55" fillId="0" borderId="10" xfId="61" applyFont="1" applyFill="1" applyBorder="1" applyAlignment="1">
      <alignment horizontal="center" vertical="center" wrapText="1"/>
      <protection/>
    </xf>
    <xf numFmtId="0" fontId="57" fillId="0" borderId="10" xfId="61" applyFont="1" applyFill="1" applyBorder="1" applyAlignment="1">
      <alignment horizontal="center" vertical="center" wrapText="1"/>
      <protection/>
    </xf>
    <xf numFmtId="0" fontId="58" fillId="0" borderId="0" xfId="61" applyFont="1" applyFill="1" applyBorder="1" applyAlignment="1">
      <alignment horizontal="center" vertical="center" wrapText="1"/>
      <protection/>
    </xf>
    <xf numFmtId="3" fontId="59" fillId="0" borderId="10" xfId="0" applyNumberFormat="1" applyFont="1" applyFill="1" applyBorder="1" applyAlignment="1">
      <alignment horizontal="center" vertical="center" wrapText="1"/>
    </xf>
    <xf numFmtId="3" fontId="55" fillId="0" borderId="10" xfId="0" applyNumberFormat="1" applyFont="1" applyFill="1" applyBorder="1" applyAlignment="1">
      <alignment horizontal="center" vertical="center" wrapText="1"/>
    </xf>
    <xf numFmtId="175" fontId="55" fillId="0" borderId="10" xfId="0" applyNumberFormat="1" applyFont="1" applyFill="1" applyBorder="1" applyAlignment="1">
      <alignment horizontal="center" vertical="center" wrapText="1"/>
    </xf>
    <xf numFmtId="175" fontId="55" fillId="0" borderId="10" xfId="0" applyNumberFormat="1" applyFont="1" applyFill="1" applyBorder="1" applyAlignment="1">
      <alignment horizontal="right" vertical="center" wrapText="1"/>
    </xf>
    <xf numFmtId="3" fontId="54" fillId="0" borderId="0" xfId="0" applyNumberFormat="1" applyFont="1" applyFill="1" applyBorder="1" applyAlignment="1">
      <alignment horizontal="center" vertical="center" wrapText="1"/>
    </xf>
    <xf numFmtId="3" fontId="60" fillId="0" borderId="0" xfId="0" applyNumberFormat="1" applyFont="1" applyFill="1" applyBorder="1" applyAlignment="1">
      <alignment horizontal="center" vertical="center" wrapText="1"/>
    </xf>
    <xf numFmtId="3" fontId="59" fillId="0" borderId="10" xfId="0" applyNumberFormat="1" applyFont="1" applyFill="1" applyBorder="1" applyAlignment="1">
      <alignment horizontal="center" vertical="center" wrapText="1"/>
    </xf>
    <xf numFmtId="2" fontId="59" fillId="0" borderId="10" xfId="0" applyNumberFormat="1" applyFont="1" applyFill="1" applyBorder="1" applyAlignment="1">
      <alignment horizontal="center" vertical="center" wrapText="1"/>
    </xf>
    <xf numFmtId="175" fontId="59" fillId="0" borderId="10"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175" fontId="59" fillId="0" borderId="10" xfId="0" applyNumberFormat="1" applyFont="1" applyFill="1" applyBorder="1" applyAlignment="1">
      <alignment horizontal="right" vertical="center" wrapText="1"/>
    </xf>
    <xf numFmtId="172" fontId="59" fillId="0" borderId="10" xfId="43" applyNumberFormat="1" applyFont="1" applyFill="1" applyBorder="1" applyAlignment="1">
      <alignment horizontal="right" vertical="center" wrapText="1"/>
    </xf>
    <xf numFmtId="3" fontId="61" fillId="0" borderId="0" xfId="0" applyNumberFormat="1" applyFont="1" applyFill="1" applyBorder="1" applyAlignment="1">
      <alignment horizontal="center" vertical="center" wrapText="1"/>
    </xf>
    <xf numFmtId="173" fontId="59" fillId="0" borderId="10" xfId="43" applyNumberFormat="1" applyFont="1" applyFill="1" applyBorder="1" applyAlignment="1">
      <alignment horizontal="center" vertical="center" wrapText="1"/>
    </xf>
    <xf numFmtId="173" fontId="59" fillId="0" borderId="10" xfId="43" applyNumberFormat="1" applyFont="1" applyFill="1" applyBorder="1" applyAlignment="1">
      <alignment horizontal="center" vertical="center" wrapText="1"/>
    </xf>
    <xf numFmtId="172" fontId="59"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174" fontId="59" fillId="0" borderId="10" xfId="43" applyNumberFormat="1" applyFont="1" applyFill="1" applyBorder="1" applyAlignment="1">
      <alignment horizontal="right" vertical="center" wrapText="1"/>
    </xf>
    <xf numFmtId="174" fontId="59" fillId="0" borderId="10" xfId="43" applyNumberFormat="1" applyFont="1" applyFill="1" applyBorder="1" applyAlignment="1">
      <alignment horizontal="center" vertical="center" wrapText="1"/>
    </xf>
    <xf numFmtId="174" fontId="59" fillId="0" borderId="10" xfId="0" applyNumberFormat="1" applyFont="1" applyFill="1" applyBorder="1" applyAlignment="1">
      <alignment horizontal="right" vertical="center" wrapText="1"/>
    </xf>
    <xf numFmtId="174" fontId="61" fillId="0" borderId="0" xfId="43" applyNumberFormat="1" applyFont="1" applyFill="1" applyBorder="1" applyAlignment="1">
      <alignment horizontal="center" vertical="center" wrapText="1"/>
    </xf>
    <xf numFmtId="172" fontId="59" fillId="0" borderId="10" xfId="0" applyNumberFormat="1" applyFont="1" applyFill="1" applyBorder="1" applyAlignment="1">
      <alignment horizontal="right" vertical="center" wrapText="1"/>
    </xf>
    <xf numFmtId="0" fontId="61" fillId="0" borderId="0" xfId="0" applyNumberFormat="1" applyFont="1" applyFill="1" applyBorder="1" applyAlignment="1">
      <alignment horizontal="center" vertical="center" wrapText="1"/>
    </xf>
    <xf numFmtId="173" fontId="59" fillId="0" borderId="10" xfId="0" applyNumberFormat="1" applyFont="1" applyFill="1" applyBorder="1" applyAlignment="1">
      <alignment horizontal="center" vertical="center" wrapText="1"/>
    </xf>
    <xf numFmtId="0" fontId="59" fillId="0" borderId="10" xfId="61" applyFont="1" applyFill="1" applyBorder="1" applyAlignment="1">
      <alignment horizontal="center" vertical="center" wrapText="1"/>
      <protection/>
    </xf>
    <xf numFmtId="173" fontId="59" fillId="0" borderId="10" xfId="0" applyNumberFormat="1" applyFont="1" applyFill="1" applyBorder="1" applyAlignment="1">
      <alignment horizontal="center" vertical="center" wrapText="1"/>
    </xf>
    <xf numFmtId="0" fontId="59" fillId="0" borderId="10" xfId="61" applyFont="1" applyFill="1" applyBorder="1" applyAlignment="1">
      <alignment horizontal="right" vertical="center" wrapText="1"/>
      <protection/>
    </xf>
    <xf numFmtId="173" fontId="59" fillId="0" borderId="10" xfId="41" applyNumberFormat="1" applyFont="1" applyFill="1" applyBorder="1" applyAlignment="1">
      <alignment horizontal="center" vertical="center" wrapText="1"/>
    </xf>
    <xf numFmtId="172" fontId="59" fillId="0" borderId="10" xfId="61" applyNumberFormat="1" applyFont="1" applyFill="1" applyBorder="1" applyAlignment="1">
      <alignment horizontal="center" vertical="center" wrapText="1"/>
      <protection/>
    </xf>
    <xf numFmtId="0" fontId="59" fillId="0" borderId="10" xfId="61" applyFont="1" applyFill="1" applyBorder="1" applyAlignment="1">
      <alignment horizontal="right" vertical="center"/>
      <protection/>
    </xf>
    <xf numFmtId="0" fontId="54" fillId="0" borderId="0" xfId="61" applyFont="1" applyFill="1" applyBorder="1" applyAlignment="1">
      <alignment horizontal="center" vertical="center"/>
      <protection/>
    </xf>
    <xf numFmtId="0" fontId="62" fillId="0" borderId="0" xfId="61" applyFont="1" applyFill="1" applyBorder="1" applyAlignment="1">
      <alignment horizontal="center" vertical="center"/>
      <protection/>
    </xf>
    <xf numFmtId="172" fontId="59" fillId="0" borderId="10" xfId="61" applyNumberFormat="1" applyFont="1" applyFill="1" applyBorder="1" applyAlignment="1">
      <alignment horizontal="right" vertical="center"/>
      <protection/>
    </xf>
    <xf numFmtId="0" fontId="54" fillId="0" borderId="0" xfId="0" applyFont="1" applyFill="1" applyBorder="1" applyAlignment="1">
      <alignment horizontal="right" vertical="center" wrapText="1"/>
    </xf>
    <xf numFmtId="0" fontId="60" fillId="0" borderId="0" xfId="0" applyFont="1" applyFill="1" applyBorder="1" applyAlignment="1">
      <alignment horizontal="right" vertical="center" wrapText="1"/>
    </xf>
    <xf numFmtId="0" fontId="54" fillId="0" borderId="0" xfId="61" applyFont="1" applyFill="1" applyBorder="1" applyAlignment="1">
      <alignment horizontal="center" vertical="center" wrapText="1"/>
      <protection/>
    </xf>
    <xf numFmtId="173" fontId="59" fillId="0" borderId="10" xfId="0" applyNumberFormat="1" applyFont="1" applyFill="1" applyBorder="1" applyAlignment="1">
      <alignment vertical="center" wrapText="1"/>
    </xf>
    <xf numFmtId="172" fontId="59" fillId="0" borderId="10" xfId="61" applyNumberFormat="1" applyFont="1" applyFill="1" applyBorder="1" applyAlignment="1">
      <alignment horizontal="right" vertical="center"/>
      <protection/>
    </xf>
    <xf numFmtId="0" fontId="60" fillId="0" borderId="0" xfId="61" applyFont="1" applyFill="1" applyBorder="1" applyAlignment="1">
      <alignment horizontal="left" vertical="center"/>
      <protection/>
    </xf>
    <xf numFmtId="0" fontId="60" fillId="0" borderId="0" xfId="61" applyFont="1" applyFill="1" applyBorder="1" applyAlignment="1">
      <alignment horizontal="center" vertical="center"/>
      <protection/>
    </xf>
    <xf numFmtId="0" fontId="61" fillId="0" borderId="0" xfId="61" applyFont="1" applyFill="1" applyBorder="1" applyAlignment="1">
      <alignment horizontal="center" vertical="center"/>
      <protection/>
    </xf>
    <xf numFmtId="0" fontId="60" fillId="0" borderId="0" xfId="61" applyFont="1" applyFill="1" applyBorder="1" applyAlignment="1">
      <alignment horizontal="right" vertical="center"/>
      <protection/>
    </xf>
    <xf numFmtId="0" fontId="60" fillId="0" borderId="0" xfId="0" applyFont="1" applyFill="1" applyBorder="1" applyAlignment="1">
      <alignment horizontal="center" vertical="center" wrapText="1"/>
    </xf>
    <xf numFmtId="0" fontId="62" fillId="0" borderId="0" xfId="61" applyFont="1" applyFill="1" applyBorder="1" applyAlignment="1">
      <alignment vertical="center"/>
      <protection/>
    </xf>
    <xf numFmtId="0" fontId="63" fillId="0" borderId="0" xfId="61" applyFont="1" applyFill="1" applyBorder="1" applyAlignment="1">
      <alignment horizontal="center" vertical="center"/>
      <protection/>
    </xf>
    <xf numFmtId="0" fontId="60" fillId="0" borderId="0" xfId="61" applyFont="1" applyFill="1" applyBorder="1" applyAlignment="1">
      <alignment vertical="center"/>
      <protection/>
    </xf>
    <xf numFmtId="0" fontId="63" fillId="0" borderId="0" xfId="61" applyFont="1" applyFill="1" applyBorder="1" applyAlignment="1">
      <alignment horizontal="center" vertical="center" wrapText="1"/>
      <protection/>
    </xf>
    <xf numFmtId="0" fontId="63" fillId="0" borderId="0" xfId="61" applyFont="1" applyFill="1" applyBorder="1" applyAlignment="1">
      <alignment horizontal="right" vertical="center" wrapText="1"/>
      <protection/>
    </xf>
    <xf numFmtId="0" fontId="63" fillId="0" borderId="0" xfId="61" applyFont="1" applyFill="1" applyBorder="1" applyAlignment="1">
      <alignment vertical="center" wrapText="1"/>
      <protection/>
    </xf>
    <xf numFmtId="0" fontId="63" fillId="0" borderId="0" xfId="61" applyFont="1" applyFill="1" applyBorder="1" applyAlignment="1">
      <alignment horizontal="right" vertical="center"/>
      <protection/>
    </xf>
    <xf numFmtId="0" fontId="63" fillId="0" borderId="0" xfId="61" applyFont="1" applyFill="1" applyBorder="1" applyAlignment="1">
      <alignment vertical="center"/>
      <protection/>
    </xf>
    <xf numFmtId="0" fontId="64" fillId="0" borderId="0" xfId="61" applyFont="1" applyFill="1" applyBorder="1" applyAlignment="1">
      <alignment horizontal="center" vertical="center"/>
      <protection/>
    </xf>
    <xf numFmtId="0" fontId="64" fillId="0" borderId="0" xfId="61" applyFont="1" applyFill="1" applyBorder="1" applyAlignment="1">
      <alignment horizontal="right" vertical="center"/>
      <protection/>
    </xf>
    <xf numFmtId="0" fontId="64" fillId="0" borderId="0" xfId="61" applyFont="1" applyFill="1" applyBorder="1" applyAlignment="1">
      <alignment vertical="center"/>
      <protection/>
    </xf>
    <xf numFmtId="0" fontId="55" fillId="0" borderId="0" xfId="61" applyFont="1" applyFill="1" applyBorder="1" applyAlignment="1">
      <alignment horizontal="center" vertical="center" wrapText="1"/>
      <protection/>
    </xf>
    <xf numFmtId="0" fontId="57" fillId="0" borderId="0" xfId="61" applyFont="1" applyFill="1" applyBorder="1" applyAlignment="1">
      <alignment horizontal="center" vertical="center" wrapText="1"/>
      <protection/>
    </xf>
    <xf numFmtId="174" fontId="61" fillId="0" borderId="0" xfId="43" applyNumberFormat="1" applyFont="1" applyFill="1" applyBorder="1" applyAlignment="1">
      <alignment vertical="center"/>
    </xf>
    <xf numFmtId="0" fontId="54" fillId="0" borderId="0" xfId="61" applyFont="1" applyFill="1" applyBorder="1" applyAlignment="1">
      <alignment horizontal="center" vertical="center" wrapText="1"/>
      <protection/>
    </xf>
    <xf numFmtId="0" fontId="57" fillId="0" borderId="10" xfId="61" applyFont="1" applyFill="1" applyBorder="1" applyAlignment="1">
      <alignment horizontal="left" vertical="center" wrapText="1"/>
      <protection/>
    </xf>
    <xf numFmtId="3" fontId="55" fillId="0" borderId="10" xfId="0" applyNumberFormat="1" applyFont="1" applyFill="1" applyBorder="1" applyAlignment="1">
      <alignment horizontal="left" vertical="center" wrapText="1"/>
    </xf>
    <xf numFmtId="3" fontId="59" fillId="0" borderId="10" xfId="0" applyNumberFormat="1" applyFont="1" applyFill="1" applyBorder="1" applyAlignment="1">
      <alignment horizontal="left" vertical="center" wrapText="1"/>
    </xf>
    <xf numFmtId="174" fontId="59" fillId="0" borderId="10" xfId="43" applyNumberFormat="1" applyFont="1" applyFill="1" applyBorder="1" applyAlignment="1">
      <alignment horizontal="center" vertical="center" wrapText="1"/>
    </xf>
    <xf numFmtId="175" fontId="59" fillId="0" borderId="10" xfId="0" applyNumberFormat="1" applyFont="1" applyFill="1" applyBorder="1" applyAlignment="1">
      <alignment horizontal="right" vertical="center" wrapText="1"/>
    </xf>
    <xf numFmtId="174" fontId="59" fillId="0" borderId="10" xfId="43" applyNumberFormat="1" applyFont="1" applyFill="1" applyBorder="1" applyAlignment="1">
      <alignment horizontal="left" vertical="center" wrapText="1"/>
    </xf>
    <xf numFmtId="172" fontId="59" fillId="0" borderId="10" xfId="43" applyNumberFormat="1" applyFont="1" applyFill="1" applyBorder="1" applyAlignment="1">
      <alignment horizontal="right" vertical="center" wrapText="1"/>
    </xf>
    <xf numFmtId="174" fontId="59" fillId="0" borderId="10" xfId="43" applyNumberFormat="1" applyFont="1" applyFill="1" applyBorder="1" applyAlignment="1">
      <alignment horizontal="left" vertical="center" wrapText="1"/>
    </xf>
    <xf numFmtId="0" fontId="59"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10" xfId="0" applyNumberFormat="1" applyFont="1" applyFill="1" applyBorder="1" applyAlignment="1">
      <alignment horizontal="left" vertical="center" wrapText="1"/>
    </xf>
    <xf numFmtId="0" fontId="59" fillId="0" borderId="10" xfId="0" applyNumberFormat="1" applyFont="1" applyFill="1" applyBorder="1" applyAlignment="1">
      <alignment horizontal="center" vertical="center" wrapText="1"/>
    </xf>
    <xf numFmtId="172" fontId="59" fillId="0" borderId="10" xfId="0" applyNumberFormat="1" applyFont="1" applyFill="1" applyBorder="1" applyAlignment="1">
      <alignment horizontal="center" vertical="center" wrapText="1"/>
    </xf>
    <xf numFmtId="0" fontId="59" fillId="0" borderId="10" xfId="0" applyFont="1" applyFill="1" applyBorder="1" applyAlignment="1">
      <alignmen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omma 4" xfId="45"/>
    <cellStyle name="Comma 6"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4" xfId="61"/>
    <cellStyle name="Normal 6" xfId="62"/>
    <cellStyle name="Note" xfId="63"/>
    <cellStyle name="Output" xfId="64"/>
    <cellStyle name="Percent" xfId="65"/>
    <cellStyle name="Percent 2" xfId="66"/>
    <cellStyle name="Percent 2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Q90"/>
  <sheetViews>
    <sheetView tabSelected="1" zoomScale="85" zoomScaleNormal="85" workbookViewId="0" topLeftCell="A1">
      <selection activeCell="K7" sqref="K7"/>
    </sheetView>
  </sheetViews>
  <sheetFormatPr defaultColWidth="9.140625" defaultRowHeight="15"/>
  <cols>
    <col min="1" max="1" width="5.00390625" style="43" customWidth="1"/>
    <col min="2" max="2" width="24.8515625" style="46" customWidth="1"/>
    <col min="3" max="3" width="10.00390625" style="47" customWidth="1"/>
    <col min="4" max="4" width="6.7109375" style="48" customWidth="1"/>
    <col min="5" max="5" width="7.57421875" style="47" customWidth="1"/>
    <col min="6" max="6" width="9.421875" style="47" customWidth="1"/>
    <col min="7" max="7" width="7.8515625" style="47" customWidth="1"/>
    <col min="8" max="9" width="6.8515625" style="47" customWidth="1"/>
    <col min="10" max="10" width="8.8515625" style="49" customWidth="1"/>
    <col min="11" max="11" width="11.28125" style="49" customWidth="1"/>
    <col min="12" max="12" width="9.8515625" style="49" customWidth="1"/>
    <col min="13" max="13" width="10.421875" style="49" customWidth="1"/>
    <col min="14" max="14" width="10.28125" style="49" customWidth="1"/>
    <col min="15" max="15" width="11.28125" style="49" customWidth="1"/>
    <col min="16" max="16" width="16.00390625" style="50" customWidth="1"/>
    <col min="17" max="17" width="25.57421875" style="1" customWidth="1"/>
    <col min="18" max="16384" width="9.140625" style="51" customWidth="1"/>
  </cols>
  <sheetData>
    <row r="1" spans="1:17" s="53" customFormat="1" ht="30" customHeight="1">
      <c r="A1" s="52" t="s">
        <v>62</v>
      </c>
      <c r="B1" s="52"/>
      <c r="C1" s="52"/>
      <c r="D1" s="52"/>
      <c r="E1" s="52"/>
      <c r="F1" s="52"/>
      <c r="G1" s="52"/>
      <c r="H1" s="52"/>
      <c r="I1" s="52"/>
      <c r="J1" s="52"/>
      <c r="K1" s="52"/>
      <c r="L1" s="52"/>
      <c r="M1" s="52"/>
      <c r="N1" s="52"/>
      <c r="O1" s="52"/>
      <c r="P1" s="52"/>
      <c r="Q1" s="1"/>
    </row>
    <row r="2" spans="1:17" s="53" customFormat="1" ht="18.75">
      <c r="A2" s="54" t="s">
        <v>65</v>
      </c>
      <c r="B2" s="54"/>
      <c r="C2" s="54"/>
      <c r="D2" s="54"/>
      <c r="E2" s="55"/>
      <c r="F2" s="55"/>
      <c r="G2" s="55"/>
      <c r="H2" s="54"/>
      <c r="I2" s="56"/>
      <c r="J2" s="54"/>
      <c r="K2" s="54"/>
      <c r="L2" s="54"/>
      <c r="M2" s="54"/>
      <c r="N2" s="54"/>
      <c r="O2" s="54"/>
      <c r="P2" s="54"/>
      <c r="Q2" s="1"/>
    </row>
    <row r="3" spans="1:17" s="53" customFormat="1" ht="30" customHeight="1">
      <c r="A3" s="52" t="s">
        <v>56</v>
      </c>
      <c r="B3" s="52"/>
      <c r="C3" s="52"/>
      <c r="D3" s="52"/>
      <c r="E3" s="57"/>
      <c r="F3" s="57"/>
      <c r="G3" s="57"/>
      <c r="H3" s="52"/>
      <c r="I3" s="58"/>
      <c r="J3" s="52"/>
      <c r="K3" s="52"/>
      <c r="L3" s="52"/>
      <c r="M3" s="52"/>
      <c r="N3" s="52"/>
      <c r="O3" s="52"/>
      <c r="P3" s="52"/>
      <c r="Q3" s="1"/>
    </row>
    <row r="4" spans="1:17" s="53" customFormat="1" ht="30" customHeight="1">
      <c r="A4" s="59" t="s">
        <v>96</v>
      </c>
      <c r="B4" s="59"/>
      <c r="C4" s="59"/>
      <c r="D4" s="59"/>
      <c r="E4" s="60"/>
      <c r="F4" s="60"/>
      <c r="G4" s="60"/>
      <c r="H4" s="59"/>
      <c r="I4" s="61"/>
      <c r="J4" s="59"/>
      <c r="K4" s="59"/>
      <c r="L4" s="59"/>
      <c r="M4" s="59"/>
      <c r="N4" s="59"/>
      <c r="O4" s="59"/>
      <c r="P4" s="59"/>
      <c r="Q4" s="1"/>
    </row>
    <row r="5" spans="1:17" s="62" customFormat="1" ht="29.25" customHeight="1">
      <c r="A5" s="2" t="s">
        <v>55</v>
      </c>
      <c r="B5" s="2" t="s">
        <v>54</v>
      </c>
      <c r="C5" s="2" t="s">
        <v>53</v>
      </c>
      <c r="D5" s="2" t="s">
        <v>52</v>
      </c>
      <c r="E5" s="2"/>
      <c r="F5" s="2"/>
      <c r="G5" s="2" t="s">
        <v>48</v>
      </c>
      <c r="H5" s="2" t="s">
        <v>51</v>
      </c>
      <c r="I5" s="2"/>
      <c r="J5" s="2"/>
      <c r="K5" s="2" t="s">
        <v>70</v>
      </c>
      <c r="L5" s="2"/>
      <c r="M5" s="2"/>
      <c r="N5" s="2" t="s">
        <v>71</v>
      </c>
      <c r="O5" s="2" t="s">
        <v>72</v>
      </c>
      <c r="P5" s="3" t="s">
        <v>50</v>
      </c>
      <c r="Q5" s="4"/>
    </row>
    <row r="6" spans="1:17" s="62" customFormat="1" ht="29.25" customHeight="1">
      <c r="A6" s="2"/>
      <c r="B6" s="2"/>
      <c r="C6" s="2"/>
      <c r="D6" s="2"/>
      <c r="E6" s="2"/>
      <c r="F6" s="2"/>
      <c r="G6" s="2"/>
      <c r="H6" s="2"/>
      <c r="I6" s="2"/>
      <c r="J6" s="2"/>
      <c r="K6" s="2"/>
      <c r="L6" s="2"/>
      <c r="M6" s="2"/>
      <c r="N6" s="2"/>
      <c r="O6" s="2"/>
      <c r="P6" s="3"/>
      <c r="Q6" s="4"/>
    </row>
    <row r="7" spans="1:17" s="62" customFormat="1" ht="92.25" customHeight="1">
      <c r="A7" s="2"/>
      <c r="B7" s="2"/>
      <c r="C7" s="2"/>
      <c r="D7" s="5" t="s">
        <v>58</v>
      </c>
      <c r="E7" s="5" t="s">
        <v>57</v>
      </c>
      <c r="F7" s="5" t="s">
        <v>73</v>
      </c>
      <c r="G7" s="2"/>
      <c r="H7" s="5" t="s">
        <v>59</v>
      </c>
      <c r="I7" s="5" t="s">
        <v>49</v>
      </c>
      <c r="J7" s="5" t="s">
        <v>73</v>
      </c>
      <c r="K7" s="5" t="s">
        <v>69</v>
      </c>
      <c r="L7" s="5" t="s">
        <v>60</v>
      </c>
      <c r="M7" s="5" t="s">
        <v>61</v>
      </c>
      <c r="N7" s="2"/>
      <c r="O7" s="2"/>
      <c r="P7" s="3"/>
      <c r="Q7" s="4"/>
    </row>
    <row r="8" spans="1:17" s="63" customFormat="1" ht="21" customHeight="1">
      <c r="A8" s="6">
        <v>1</v>
      </c>
      <c r="B8" s="66">
        <v>2</v>
      </c>
      <c r="C8" s="6">
        <v>3</v>
      </c>
      <c r="D8" s="6">
        <v>4</v>
      </c>
      <c r="E8" s="6">
        <v>5</v>
      </c>
      <c r="F8" s="6">
        <v>6</v>
      </c>
      <c r="G8" s="6">
        <v>7</v>
      </c>
      <c r="H8" s="6">
        <v>8</v>
      </c>
      <c r="I8" s="6">
        <v>9</v>
      </c>
      <c r="J8" s="6">
        <v>10</v>
      </c>
      <c r="K8" s="6">
        <v>11</v>
      </c>
      <c r="L8" s="6">
        <v>13</v>
      </c>
      <c r="M8" s="6">
        <v>14</v>
      </c>
      <c r="N8" s="6" t="s">
        <v>63</v>
      </c>
      <c r="O8" s="6" t="s">
        <v>64</v>
      </c>
      <c r="P8" s="6">
        <v>17</v>
      </c>
      <c r="Q8" s="7"/>
    </row>
    <row r="9" spans="1:17" s="13" customFormat="1" ht="24" customHeight="1">
      <c r="A9" s="8"/>
      <c r="B9" s="67" t="s">
        <v>47</v>
      </c>
      <c r="C9" s="9"/>
      <c r="D9" s="9"/>
      <c r="E9" s="9"/>
      <c r="F9" s="10"/>
      <c r="G9" s="10"/>
      <c r="H9" s="10"/>
      <c r="I9" s="10"/>
      <c r="J9" s="11"/>
      <c r="K9" s="11">
        <f>SUM(K10:K90)</f>
        <v>15506.1</v>
      </c>
      <c r="L9" s="11">
        <f>SUM(L10:L90)</f>
        <v>14280</v>
      </c>
      <c r="M9" s="11">
        <f>SUM(M10:M90)</f>
        <v>1226.1</v>
      </c>
      <c r="N9" s="11">
        <f>SUM(N10:N90)</f>
        <v>15506.1</v>
      </c>
      <c r="O9" s="11">
        <f>SUM(O10:O90)</f>
        <v>15506.099999999999</v>
      </c>
      <c r="P9" s="8"/>
      <c r="Q9" s="12"/>
    </row>
    <row r="10" spans="1:17" s="20" customFormat="1" ht="43.5" customHeight="1">
      <c r="A10" s="14">
        <v>1</v>
      </c>
      <c r="B10" s="68" t="s">
        <v>45</v>
      </c>
      <c r="C10" s="69" t="s">
        <v>35</v>
      </c>
      <c r="D10" s="8">
        <v>8</v>
      </c>
      <c r="E10" s="15" t="s">
        <v>46</v>
      </c>
      <c r="F10" s="16">
        <v>702</v>
      </c>
      <c r="G10" s="16" t="s">
        <v>3</v>
      </c>
      <c r="H10" s="8">
        <v>4</v>
      </c>
      <c r="I10" s="17">
        <v>104</v>
      </c>
      <c r="J10" s="18">
        <v>674.9</v>
      </c>
      <c r="K10" s="18">
        <f>L10+M10</f>
        <v>111.8</v>
      </c>
      <c r="L10" s="18">
        <v>111.8</v>
      </c>
      <c r="M10" s="18"/>
      <c r="N10" s="19">
        <f>L10+M10</f>
        <v>111.8</v>
      </c>
      <c r="O10" s="70">
        <f>SUM(N10:N12)</f>
        <v>519.7</v>
      </c>
      <c r="P10" s="8" t="s">
        <v>75</v>
      </c>
      <c r="Q10" s="12"/>
    </row>
    <row r="11" spans="1:17" s="20" customFormat="1" ht="43.5" customHeight="1">
      <c r="A11" s="14"/>
      <c r="B11" s="68"/>
      <c r="C11" s="69"/>
      <c r="D11" s="8">
        <v>8</v>
      </c>
      <c r="E11" s="15">
        <v>52</v>
      </c>
      <c r="F11" s="16">
        <v>361</v>
      </c>
      <c r="G11" s="16" t="s">
        <v>3</v>
      </c>
      <c r="H11" s="8">
        <v>5</v>
      </c>
      <c r="I11" s="21">
        <v>419</v>
      </c>
      <c r="J11" s="18">
        <v>373.8</v>
      </c>
      <c r="K11" s="18">
        <f aca="true" t="shared" si="0" ref="K11:K33">L11+M11</f>
        <v>200.6</v>
      </c>
      <c r="L11" s="18">
        <v>200.6</v>
      </c>
      <c r="M11" s="18"/>
      <c r="N11" s="19">
        <f aca="true" t="shared" si="1" ref="N11:N33">L11+M11</f>
        <v>200.6</v>
      </c>
      <c r="O11" s="70"/>
      <c r="P11" s="8" t="s">
        <v>75</v>
      </c>
      <c r="Q11" s="12"/>
    </row>
    <row r="12" spans="1:17" s="20" customFormat="1" ht="43.5" customHeight="1">
      <c r="A12" s="14"/>
      <c r="B12" s="68"/>
      <c r="C12" s="69"/>
      <c r="D12" s="8"/>
      <c r="E12" s="15"/>
      <c r="F12" s="16"/>
      <c r="G12" s="16" t="s">
        <v>3</v>
      </c>
      <c r="H12" s="8">
        <v>11</v>
      </c>
      <c r="I12" s="21">
        <v>247</v>
      </c>
      <c r="J12" s="18">
        <v>207.3</v>
      </c>
      <c r="K12" s="18">
        <f>J12</f>
        <v>207.3</v>
      </c>
      <c r="L12" s="18">
        <f>K12</f>
        <v>207.3</v>
      </c>
      <c r="M12" s="18"/>
      <c r="N12" s="19">
        <f>L12+M12</f>
        <v>207.3</v>
      </c>
      <c r="O12" s="70"/>
      <c r="P12" s="8" t="s">
        <v>74</v>
      </c>
      <c r="Q12" s="12"/>
    </row>
    <row r="13" spans="1:17" s="64" customFormat="1" ht="43.5" customHeight="1">
      <c r="A13" s="22">
        <v>2</v>
      </c>
      <c r="B13" s="71" t="s">
        <v>43</v>
      </c>
      <c r="C13" s="69" t="s">
        <v>35</v>
      </c>
      <c r="D13" s="17">
        <v>8</v>
      </c>
      <c r="E13" s="17">
        <v>53</v>
      </c>
      <c r="F13" s="23">
        <v>370</v>
      </c>
      <c r="G13" s="24" t="s">
        <v>0</v>
      </c>
      <c r="H13" s="8">
        <v>5</v>
      </c>
      <c r="I13" s="21">
        <v>428</v>
      </c>
      <c r="J13" s="25">
        <v>351.9</v>
      </c>
      <c r="K13" s="18">
        <f t="shared" si="0"/>
        <v>172.4</v>
      </c>
      <c r="L13" s="18">
        <v>172.4</v>
      </c>
      <c r="M13" s="19"/>
      <c r="N13" s="19">
        <f t="shared" si="1"/>
        <v>172.4</v>
      </c>
      <c r="O13" s="72">
        <f>SUM(N13:N16)</f>
        <v>454.50000000000006</v>
      </c>
      <c r="P13" s="8" t="s">
        <v>76</v>
      </c>
      <c r="Q13" s="12"/>
    </row>
    <row r="14" spans="1:17" s="64" customFormat="1" ht="43.5" customHeight="1">
      <c r="A14" s="22"/>
      <c r="B14" s="71"/>
      <c r="C14" s="69"/>
      <c r="D14" s="17">
        <v>8</v>
      </c>
      <c r="E14" s="17" t="s">
        <v>44</v>
      </c>
      <c r="F14" s="23">
        <v>241</v>
      </c>
      <c r="G14" s="24" t="s">
        <v>0</v>
      </c>
      <c r="H14" s="17">
        <v>11</v>
      </c>
      <c r="I14" s="21">
        <v>22</v>
      </c>
      <c r="J14" s="25">
        <v>457.9</v>
      </c>
      <c r="K14" s="18">
        <f t="shared" si="0"/>
        <v>150.4</v>
      </c>
      <c r="L14" s="18">
        <v>150.4</v>
      </c>
      <c r="M14" s="19"/>
      <c r="N14" s="19">
        <f t="shared" si="1"/>
        <v>150.4</v>
      </c>
      <c r="O14" s="72"/>
      <c r="P14" s="8" t="s">
        <v>76</v>
      </c>
      <c r="Q14" s="12"/>
    </row>
    <row r="15" spans="1:17" s="64" customFormat="1" ht="43.5" customHeight="1">
      <c r="A15" s="22"/>
      <c r="B15" s="71"/>
      <c r="C15" s="69"/>
      <c r="D15" s="17">
        <v>8</v>
      </c>
      <c r="E15" s="17">
        <v>64</v>
      </c>
      <c r="F15" s="23">
        <v>410</v>
      </c>
      <c r="G15" s="24" t="s">
        <v>0</v>
      </c>
      <c r="H15" s="17">
        <v>11</v>
      </c>
      <c r="I15" s="21">
        <v>45</v>
      </c>
      <c r="J15" s="25">
        <v>362.3</v>
      </c>
      <c r="K15" s="18">
        <f t="shared" si="0"/>
        <v>121.9</v>
      </c>
      <c r="L15" s="18">
        <v>121.9</v>
      </c>
      <c r="M15" s="19"/>
      <c r="N15" s="19">
        <f t="shared" si="1"/>
        <v>121.9</v>
      </c>
      <c r="O15" s="72"/>
      <c r="P15" s="8" t="s">
        <v>76</v>
      </c>
      <c r="Q15" s="12"/>
    </row>
    <row r="16" spans="1:17" s="64" customFormat="1" ht="43.5" customHeight="1">
      <c r="A16" s="22"/>
      <c r="B16" s="71"/>
      <c r="C16" s="69"/>
      <c r="D16" s="17">
        <v>8</v>
      </c>
      <c r="E16" s="17">
        <v>65</v>
      </c>
      <c r="F16" s="23">
        <v>59</v>
      </c>
      <c r="G16" s="24" t="s">
        <v>0</v>
      </c>
      <c r="H16" s="17">
        <v>11</v>
      </c>
      <c r="I16" s="21">
        <v>91</v>
      </c>
      <c r="J16" s="25">
        <v>153.5</v>
      </c>
      <c r="K16" s="18">
        <f t="shared" si="0"/>
        <v>9.8</v>
      </c>
      <c r="L16" s="18">
        <v>9.8</v>
      </c>
      <c r="M16" s="19"/>
      <c r="N16" s="19">
        <f t="shared" si="1"/>
        <v>9.8</v>
      </c>
      <c r="O16" s="72"/>
      <c r="P16" s="8" t="s">
        <v>76</v>
      </c>
      <c r="Q16" s="12"/>
    </row>
    <row r="17" spans="1:17" s="64" customFormat="1" ht="43.5" customHeight="1">
      <c r="A17" s="21">
        <v>3</v>
      </c>
      <c r="B17" s="73" t="s">
        <v>78</v>
      </c>
      <c r="C17" s="26" t="s">
        <v>35</v>
      </c>
      <c r="D17" s="17">
        <v>8</v>
      </c>
      <c r="E17" s="24" t="s">
        <v>42</v>
      </c>
      <c r="F17" s="23">
        <v>169</v>
      </c>
      <c r="G17" s="24" t="s">
        <v>0</v>
      </c>
      <c r="H17" s="8">
        <v>5</v>
      </c>
      <c r="I17" s="21">
        <v>406</v>
      </c>
      <c r="J17" s="25">
        <v>169.5</v>
      </c>
      <c r="K17" s="18">
        <f t="shared" si="0"/>
        <v>169.5</v>
      </c>
      <c r="L17" s="18">
        <v>121.4</v>
      </c>
      <c r="M17" s="19">
        <v>48.1</v>
      </c>
      <c r="N17" s="19">
        <f t="shared" si="1"/>
        <v>169.5</v>
      </c>
      <c r="O17" s="19">
        <f>N17</f>
        <v>169.5</v>
      </c>
      <c r="P17" s="26" t="s">
        <v>77</v>
      </c>
      <c r="Q17" s="12"/>
    </row>
    <row r="18" spans="1:17" s="28" customFormat="1" ht="43.5" customHeight="1">
      <c r="A18" s="22">
        <v>4</v>
      </c>
      <c r="B18" s="71" t="s">
        <v>80</v>
      </c>
      <c r="C18" s="69" t="s">
        <v>6</v>
      </c>
      <c r="D18" s="17">
        <v>5</v>
      </c>
      <c r="E18" s="17">
        <v>4</v>
      </c>
      <c r="F18" s="23">
        <v>792</v>
      </c>
      <c r="G18" s="24" t="s">
        <v>5</v>
      </c>
      <c r="H18" s="17">
        <v>9</v>
      </c>
      <c r="I18" s="17">
        <v>55</v>
      </c>
      <c r="J18" s="27">
        <v>851.2</v>
      </c>
      <c r="K18" s="18">
        <f t="shared" si="0"/>
        <v>432.6</v>
      </c>
      <c r="L18" s="18">
        <v>432.6</v>
      </c>
      <c r="M18" s="19"/>
      <c r="N18" s="19">
        <f t="shared" si="1"/>
        <v>432.6</v>
      </c>
      <c r="O18" s="72">
        <f>SUM(N18:N19)</f>
        <v>572.2</v>
      </c>
      <c r="P18" s="26" t="s">
        <v>79</v>
      </c>
      <c r="Q18" s="12"/>
    </row>
    <row r="19" spans="1:17" s="30" customFormat="1" ht="43.5" customHeight="1">
      <c r="A19" s="22"/>
      <c r="B19" s="71"/>
      <c r="C19" s="69"/>
      <c r="D19" s="17">
        <v>6</v>
      </c>
      <c r="E19" s="17">
        <v>125</v>
      </c>
      <c r="F19" s="23">
        <v>408</v>
      </c>
      <c r="G19" s="24" t="s">
        <v>5</v>
      </c>
      <c r="H19" s="17">
        <v>9</v>
      </c>
      <c r="I19" s="17">
        <v>84</v>
      </c>
      <c r="J19" s="27">
        <v>395.1</v>
      </c>
      <c r="K19" s="18">
        <f t="shared" si="0"/>
        <v>139.6</v>
      </c>
      <c r="L19" s="18">
        <v>139.6</v>
      </c>
      <c r="M19" s="29"/>
      <c r="N19" s="19">
        <f t="shared" si="1"/>
        <v>139.6</v>
      </c>
      <c r="O19" s="72"/>
      <c r="P19" s="26" t="s">
        <v>79</v>
      </c>
      <c r="Q19" s="12"/>
    </row>
    <row r="20" spans="1:17" s="28" customFormat="1" ht="49.5" customHeight="1">
      <c r="A20" s="21">
        <v>5</v>
      </c>
      <c r="B20" s="73" t="s">
        <v>41</v>
      </c>
      <c r="C20" s="26" t="s">
        <v>35</v>
      </c>
      <c r="D20" s="17">
        <v>8</v>
      </c>
      <c r="E20" s="24" t="s">
        <v>40</v>
      </c>
      <c r="F20" s="23">
        <v>168</v>
      </c>
      <c r="G20" s="24" t="s">
        <v>0</v>
      </c>
      <c r="H20" s="8">
        <v>5</v>
      </c>
      <c r="I20" s="17">
        <v>418</v>
      </c>
      <c r="J20" s="27">
        <v>158.6</v>
      </c>
      <c r="K20" s="18">
        <f t="shared" si="0"/>
        <v>158.6</v>
      </c>
      <c r="L20" s="18">
        <v>127.1</v>
      </c>
      <c r="M20" s="19">
        <v>31.5</v>
      </c>
      <c r="N20" s="19">
        <f t="shared" si="1"/>
        <v>158.6</v>
      </c>
      <c r="O20" s="19">
        <f>N20</f>
        <v>158.6</v>
      </c>
      <c r="P20" s="26" t="s">
        <v>77</v>
      </c>
      <c r="Q20" s="12"/>
    </row>
    <row r="21" spans="1:17" s="28" customFormat="1" ht="49.5" customHeight="1">
      <c r="A21" s="22">
        <v>6</v>
      </c>
      <c r="B21" s="71" t="s">
        <v>81</v>
      </c>
      <c r="C21" s="69" t="s">
        <v>31</v>
      </c>
      <c r="D21" s="17">
        <v>5</v>
      </c>
      <c r="E21" s="17">
        <v>18</v>
      </c>
      <c r="F21" s="23">
        <v>408</v>
      </c>
      <c r="G21" s="24" t="s">
        <v>3</v>
      </c>
      <c r="H21" s="17">
        <v>9</v>
      </c>
      <c r="I21" s="17">
        <v>14</v>
      </c>
      <c r="J21" s="27">
        <v>395.3</v>
      </c>
      <c r="K21" s="18">
        <f t="shared" si="0"/>
        <v>180.4</v>
      </c>
      <c r="L21" s="18">
        <v>180.4</v>
      </c>
      <c r="M21" s="19"/>
      <c r="N21" s="19">
        <f t="shared" si="1"/>
        <v>180.4</v>
      </c>
      <c r="O21" s="72">
        <f>SUM(N21:N22)</f>
        <v>810.5</v>
      </c>
      <c r="P21" s="26" t="s">
        <v>79</v>
      </c>
      <c r="Q21" s="12"/>
    </row>
    <row r="22" spans="1:17" s="30" customFormat="1" ht="49.5" customHeight="1">
      <c r="A22" s="22"/>
      <c r="B22" s="71"/>
      <c r="C22" s="69"/>
      <c r="D22" s="17">
        <v>5</v>
      </c>
      <c r="E22" s="17">
        <v>11</v>
      </c>
      <c r="F22" s="23">
        <v>432</v>
      </c>
      <c r="G22" s="24" t="s">
        <v>19</v>
      </c>
      <c r="H22" s="17">
        <v>9</v>
      </c>
      <c r="I22" s="17">
        <v>30</v>
      </c>
      <c r="J22" s="27">
        <v>630.1</v>
      </c>
      <c r="K22" s="18">
        <f t="shared" si="0"/>
        <v>630.1</v>
      </c>
      <c r="L22" s="18">
        <v>630</v>
      </c>
      <c r="M22" s="29">
        <v>0.1</v>
      </c>
      <c r="N22" s="19">
        <f t="shared" si="1"/>
        <v>630.1</v>
      </c>
      <c r="O22" s="72"/>
      <c r="P22" s="26" t="s">
        <v>77</v>
      </c>
      <c r="Q22" s="12"/>
    </row>
    <row r="23" spans="1:17" s="28" customFormat="1" ht="49.5" customHeight="1">
      <c r="A23" s="31">
        <v>7</v>
      </c>
      <c r="B23" s="74" t="s">
        <v>82</v>
      </c>
      <c r="C23" s="24" t="s">
        <v>20</v>
      </c>
      <c r="D23" s="17">
        <v>5</v>
      </c>
      <c r="E23" s="17">
        <v>156</v>
      </c>
      <c r="F23" s="23">
        <v>296</v>
      </c>
      <c r="G23" s="32" t="s">
        <v>3</v>
      </c>
      <c r="H23" s="17">
        <v>13</v>
      </c>
      <c r="I23" s="17">
        <v>100</v>
      </c>
      <c r="J23" s="27">
        <v>297.2</v>
      </c>
      <c r="K23" s="18">
        <f t="shared" si="0"/>
        <v>38.5</v>
      </c>
      <c r="L23" s="18">
        <v>38.5</v>
      </c>
      <c r="M23" s="19"/>
      <c r="N23" s="19">
        <f t="shared" si="1"/>
        <v>38.5</v>
      </c>
      <c r="O23" s="19">
        <f>N23</f>
        <v>38.5</v>
      </c>
      <c r="P23" s="26" t="s">
        <v>79</v>
      </c>
      <c r="Q23" s="12"/>
    </row>
    <row r="24" spans="1:17" s="28" customFormat="1" ht="49.5" customHeight="1">
      <c r="A24" s="33">
        <v>8</v>
      </c>
      <c r="B24" s="75" t="s">
        <v>39</v>
      </c>
      <c r="C24" s="76" t="s">
        <v>1</v>
      </c>
      <c r="D24" s="17">
        <v>12</v>
      </c>
      <c r="E24" s="17"/>
      <c r="F24" s="23">
        <v>552</v>
      </c>
      <c r="G24" s="17" t="s">
        <v>0</v>
      </c>
      <c r="H24" s="17">
        <v>12</v>
      </c>
      <c r="I24" s="17">
        <v>164</v>
      </c>
      <c r="J24" s="27">
        <v>415.3</v>
      </c>
      <c r="K24" s="18">
        <f t="shared" si="0"/>
        <v>6.1</v>
      </c>
      <c r="L24" s="18">
        <v>6.1</v>
      </c>
      <c r="M24" s="19"/>
      <c r="N24" s="19">
        <f t="shared" si="1"/>
        <v>6.1</v>
      </c>
      <c r="O24" s="19">
        <f>SUM(N24:N28)</f>
        <v>871.0999999999999</v>
      </c>
      <c r="P24" s="26" t="s">
        <v>75</v>
      </c>
      <c r="Q24" s="12"/>
    </row>
    <row r="25" spans="1:17" s="28" customFormat="1" ht="49.5" customHeight="1">
      <c r="A25" s="33"/>
      <c r="B25" s="75"/>
      <c r="C25" s="76"/>
      <c r="D25" s="17"/>
      <c r="E25" s="17"/>
      <c r="F25" s="23"/>
      <c r="G25" s="17" t="s">
        <v>4</v>
      </c>
      <c r="H25" s="17">
        <v>12</v>
      </c>
      <c r="I25" s="17">
        <v>173</v>
      </c>
      <c r="J25" s="27">
        <v>40.3</v>
      </c>
      <c r="K25" s="18">
        <f t="shared" si="0"/>
        <v>40.300000000000004</v>
      </c>
      <c r="L25" s="18">
        <v>6.6</v>
      </c>
      <c r="M25" s="19">
        <v>33.7</v>
      </c>
      <c r="N25" s="19">
        <f t="shared" si="1"/>
        <v>40.300000000000004</v>
      </c>
      <c r="O25" s="19"/>
      <c r="P25" s="26" t="s">
        <v>83</v>
      </c>
      <c r="Q25" s="12"/>
    </row>
    <row r="26" spans="1:17" s="28" customFormat="1" ht="49.5" customHeight="1">
      <c r="A26" s="33"/>
      <c r="B26" s="75"/>
      <c r="C26" s="76"/>
      <c r="D26" s="17">
        <v>12</v>
      </c>
      <c r="E26" s="17">
        <v>177</v>
      </c>
      <c r="F26" s="23">
        <v>180</v>
      </c>
      <c r="G26" s="17" t="s">
        <v>5</v>
      </c>
      <c r="H26" s="17">
        <v>12</v>
      </c>
      <c r="I26" s="17">
        <v>182</v>
      </c>
      <c r="J26" s="27">
        <v>180.4</v>
      </c>
      <c r="K26" s="18">
        <f t="shared" si="0"/>
        <v>180.4</v>
      </c>
      <c r="L26" s="18">
        <v>169.4</v>
      </c>
      <c r="M26" s="19">
        <v>11</v>
      </c>
      <c r="N26" s="19">
        <f t="shared" si="1"/>
        <v>180.4</v>
      </c>
      <c r="O26" s="19"/>
      <c r="P26" s="26" t="s">
        <v>77</v>
      </c>
      <c r="Q26" s="12"/>
    </row>
    <row r="27" spans="1:17" s="28" customFormat="1" ht="49.5" customHeight="1">
      <c r="A27" s="33"/>
      <c r="B27" s="75"/>
      <c r="C27" s="76"/>
      <c r="D27" s="17"/>
      <c r="E27" s="17"/>
      <c r="F27" s="23"/>
      <c r="G27" s="17" t="s">
        <v>4</v>
      </c>
      <c r="H27" s="17">
        <v>12</v>
      </c>
      <c r="I27" s="17">
        <v>174</v>
      </c>
      <c r="J27" s="27">
        <v>260.3</v>
      </c>
      <c r="K27" s="18">
        <f t="shared" si="0"/>
        <v>260.29999999999995</v>
      </c>
      <c r="L27" s="18">
        <v>188.2</v>
      </c>
      <c r="M27" s="19">
        <v>72.1</v>
      </c>
      <c r="N27" s="19">
        <f t="shared" si="1"/>
        <v>260.29999999999995</v>
      </c>
      <c r="O27" s="19"/>
      <c r="P27" s="26" t="s">
        <v>74</v>
      </c>
      <c r="Q27" s="12"/>
    </row>
    <row r="28" spans="1:17" s="28" customFormat="1" ht="49.5" customHeight="1">
      <c r="A28" s="33"/>
      <c r="B28" s="75"/>
      <c r="C28" s="76"/>
      <c r="D28" s="17">
        <v>12</v>
      </c>
      <c r="E28" s="17">
        <v>132</v>
      </c>
      <c r="F28" s="23">
        <v>912</v>
      </c>
      <c r="G28" s="24" t="s">
        <v>0</v>
      </c>
      <c r="H28" s="17">
        <v>12</v>
      </c>
      <c r="I28" s="17">
        <v>186</v>
      </c>
      <c r="J28" s="27">
        <v>1522.2</v>
      </c>
      <c r="K28" s="18">
        <f t="shared" si="0"/>
        <v>384</v>
      </c>
      <c r="L28" s="18">
        <v>384</v>
      </c>
      <c r="M28" s="19"/>
      <c r="N28" s="19">
        <f t="shared" si="1"/>
        <v>384</v>
      </c>
      <c r="O28" s="19"/>
      <c r="P28" s="26" t="s">
        <v>75</v>
      </c>
      <c r="Q28" s="12"/>
    </row>
    <row r="29" spans="1:17" s="30" customFormat="1" ht="49.5" customHeight="1">
      <c r="A29" s="17">
        <v>9</v>
      </c>
      <c r="B29" s="77" t="s">
        <v>38</v>
      </c>
      <c r="C29" s="17" t="s">
        <v>20</v>
      </c>
      <c r="D29" s="17">
        <v>5</v>
      </c>
      <c r="E29" s="17">
        <v>164</v>
      </c>
      <c r="F29" s="23">
        <v>470</v>
      </c>
      <c r="G29" s="17" t="s">
        <v>5</v>
      </c>
      <c r="H29" s="32">
        <v>13</v>
      </c>
      <c r="I29" s="32">
        <v>115</v>
      </c>
      <c r="J29" s="34">
        <v>460.9</v>
      </c>
      <c r="K29" s="18">
        <f t="shared" si="0"/>
        <v>34.9</v>
      </c>
      <c r="L29" s="18">
        <v>34.9</v>
      </c>
      <c r="M29" s="29"/>
      <c r="N29" s="19">
        <f t="shared" si="1"/>
        <v>34.9</v>
      </c>
      <c r="O29" s="19">
        <f>N29</f>
        <v>34.9</v>
      </c>
      <c r="P29" s="31" t="s">
        <v>75</v>
      </c>
      <c r="Q29" s="12"/>
    </row>
    <row r="30" spans="1:17" s="30" customFormat="1" ht="49.5" customHeight="1">
      <c r="A30" s="21">
        <v>10</v>
      </c>
      <c r="B30" s="73" t="s">
        <v>37</v>
      </c>
      <c r="C30" s="26" t="s">
        <v>31</v>
      </c>
      <c r="D30" s="17">
        <v>5</v>
      </c>
      <c r="E30" s="17">
        <v>11</v>
      </c>
      <c r="F30" s="23">
        <v>336</v>
      </c>
      <c r="G30" s="17" t="s">
        <v>5</v>
      </c>
      <c r="H30" s="17">
        <v>9</v>
      </c>
      <c r="I30" s="17">
        <v>36</v>
      </c>
      <c r="J30" s="27">
        <v>320</v>
      </c>
      <c r="K30" s="18">
        <f t="shared" si="0"/>
        <v>57.2</v>
      </c>
      <c r="L30" s="18">
        <v>57.2</v>
      </c>
      <c r="M30" s="29"/>
      <c r="N30" s="19">
        <f t="shared" si="1"/>
        <v>57.2</v>
      </c>
      <c r="O30" s="19">
        <f>N30</f>
        <v>57.2</v>
      </c>
      <c r="P30" s="17" t="s">
        <v>75</v>
      </c>
      <c r="Q30" s="12"/>
    </row>
    <row r="31" spans="1:17" s="30" customFormat="1" ht="49.5" customHeight="1">
      <c r="A31" s="17">
        <v>11</v>
      </c>
      <c r="B31" s="74" t="s">
        <v>36</v>
      </c>
      <c r="C31" s="24" t="s">
        <v>35</v>
      </c>
      <c r="D31" s="17">
        <v>8</v>
      </c>
      <c r="E31" s="17">
        <v>52</v>
      </c>
      <c r="F31" s="23">
        <v>143</v>
      </c>
      <c r="G31" s="17" t="s">
        <v>22</v>
      </c>
      <c r="H31" s="8">
        <v>5</v>
      </c>
      <c r="I31" s="17">
        <v>427</v>
      </c>
      <c r="J31" s="27">
        <v>143.9</v>
      </c>
      <c r="K31" s="18">
        <f t="shared" si="0"/>
        <v>10.2</v>
      </c>
      <c r="L31" s="18">
        <v>10.2</v>
      </c>
      <c r="M31" s="29"/>
      <c r="N31" s="19">
        <f t="shared" si="1"/>
        <v>10.2</v>
      </c>
      <c r="O31" s="19">
        <f>N31</f>
        <v>10.2</v>
      </c>
      <c r="P31" s="35" t="s">
        <v>84</v>
      </c>
      <c r="Q31" s="12"/>
    </row>
    <row r="32" spans="1:17" s="30" customFormat="1" ht="49.5" customHeight="1">
      <c r="A32" s="22">
        <v>12</v>
      </c>
      <c r="B32" s="71" t="s">
        <v>34</v>
      </c>
      <c r="C32" s="69" t="s">
        <v>1</v>
      </c>
      <c r="D32" s="17">
        <v>10</v>
      </c>
      <c r="E32" s="17">
        <v>160</v>
      </c>
      <c r="F32" s="23">
        <v>360</v>
      </c>
      <c r="G32" s="24" t="s">
        <v>3</v>
      </c>
      <c r="H32" s="17">
        <v>11</v>
      </c>
      <c r="I32" s="17">
        <v>381</v>
      </c>
      <c r="J32" s="27">
        <v>386.1</v>
      </c>
      <c r="K32" s="18">
        <f t="shared" si="0"/>
        <v>386.1</v>
      </c>
      <c r="L32" s="18">
        <v>304.6</v>
      </c>
      <c r="M32" s="29">
        <v>81.5</v>
      </c>
      <c r="N32" s="19">
        <f t="shared" si="1"/>
        <v>386.1</v>
      </c>
      <c r="O32" s="72">
        <f>SUM(N32:N34)</f>
        <v>612.1000000000001</v>
      </c>
      <c r="P32" s="26" t="s">
        <v>86</v>
      </c>
      <c r="Q32" s="12"/>
    </row>
    <row r="33" spans="1:17" s="30" customFormat="1" ht="49.5" customHeight="1">
      <c r="A33" s="22"/>
      <c r="B33" s="71"/>
      <c r="C33" s="69"/>
      <c r="D33" s="17">
        <v>12</v>
      </c>
      <c r="E33" s="17">
        <v>64</v>
      </c>
      <c r="F33" s="23">
        <v>576</v>
      </c>
      <c r="G33" s="17" t="s">
        <v>22</v>
      </c>
      <c r="H33" s="17">
        <v>12</v>
      </c>
      <c r="I33" s="17">
        <v>220</v>
      </c>
      <c r="J33" s="27">
        <v>624.5</v>
      </c>
      <c r="K33" s="18">
        <f t="shared" si="0"/>
        <v>196.8</v>
      </c>
      <c r="L33" s="18">
        <v>196.8</v>
      </c>
      <c r="M33" s="29"/>
      <c r="N33" s="19">
        <f t="shared" si="1"/>
        <v>196.8</v>
      </c>
      <c r="O33" s="72"/>
      <c r="P33" s="26" t="s">
        <v>86</v>
      </c>
      <c r="Q33" s="12"/>
    </row>
    <row r="34" spans="1:17" s="28" customFormat="1" ht="65.25" customHeight="1">
      <c r="A34" s="22"/>
      <c r="B34" s="71"/>
      <c r="C34" s="69"/>
      <c r="D34" s="32"/>
      <c r="E34" s="32"/>
      <c r="F34" s="36"/>
      <c r="G34" s="17" t="s">
        <v>4</v>
      </c>
      <c r="H34" s="17">
        <v>12</v>
      </c>
      <c r="I34" s="17">
        <v>489</v>
      </c>
      <c r="J34" s="27">
        <v>29.2</v>
      </c>
      <c r="K34" s="18">
        <f aca="true" t="shared" si="2" ref="K34:K51">L34+M34</f>
        <v>29.2</v>
      </c>
      <c r="L34" s="18">
        <v>18.4</v>
      </c>
      <c r="M34" s="19">
        <v>10.8</v>
      </c>
      <c r="N34" s="19">
        <f aca="true" t="shared" si="3" ref="N34:N51">L34+M34</f>
        <v>29.2</v>
      </c>
      <c r="O34" s="72"/>
      <c r="P34" s="26" t="s">
        <v>87</v>
      </c>
      <c r="Q34" s="12"/>
    </row>
    <row r="35" spans="1:17" s="64" customFormat="1" ht="49.5" customHeight="1">
      <c r="A35" s="22">
        <v>13</v>
      </c>
      <c r="B35" s="71" t="s">
        <v>33</v>
      </c>
      <c r="C35" s="69" t="s">
        <v>1</v>
      </c>
      <c r="D35" s="17">
        <v>10</v>
      </c>
      <c r="E35" s="17">
        <v>257</v>
      </c>
      <c r="F35" s="23">
        <v>984</v>
      </c>
      <c r="G35" s="24" t="s">
        <v>3</v>
      </c>
      <c r="H35" s="17">
        <v>11</v>
      </c>
      <c r="I35" s="17">
        <v>250</v>
      </c>
      <c r="J35" s="27">
        <v>538.5</v>
      </c>
      <c r="K35" s="18">
        <f t="shared" si="2"/>
        <v>62.7</v>
      </c>
      <c r="L35" s="18">
        <v>62.7</v>
      </c>
      <c r="M35" s="19"/>
      <c r="N35" s="19">
        <f t="shared" si="3"/>
        <v>62.7</v>
      </c>
      <c r="O35" s="72">
        <f>SUM(N35:N37)</f>
        <v>902.9</v>
      </c>
      <c r="P35" s="26" t="s">
        <v>75</v>
      </c>
      <c r="Q35" s="12"/>
    </row>
    <row r="36" spans="1:17" s="30" customFormat="1" ht="49.5" customHeight="1">
      <c r="A36" s="22"/>
      <c r="B36" s="71"/>
      <c r="C36" s="69"/>
      <c r="D36" s="17">
        <v>10</v>
      </c>
      <c r="E36" s="17">
        <v>163</v>
      </c>
      <c r="F36" s="23">
        <v>768</v>
      </c>
      <c r="G36" s="17" t="s">
        <v>22</v>
      </c>
      <c r="H36" s="17">
        <v>11</v>
      </c>
      <c r="I36" s="17">
        <v>338</v>
      </c>
      <c r="J36" s="27">
        <v>770.1</v>
      </c>
      <c r="K36" s="18">
        <f t="shared" si="2"/>
        <v>770.0999999999999</v>
      </c>
      <c r="L36" s="18">
        <v>653.4</v>
      </c>
      <c r="M36" s="29">
        <v>116.69999999999999</v>
      </c>
      <c r="N36" s="19">
        <f t="shared" si="3"/>
        <v>770.0999999999999</v>
      </c>
      <c r="O36" s="72"/>
      <c r="P36" s="17" t="s">
        <v>85</v>
      </c>
      <c r="Q36" s="12"/>
    </row>
    <row r="37" spans="1:17" s="39" customFormat="1" ht="49.5" customHeight="1">
      <c r="A37" s="22"/>
      <c r="B37" s="71"/>
      <c r="C37" s="69"/>
      <c r="D37" s="32"/>
      <c r="E37" s="32"/>
      <c r="F37" s="36"/>
      <c r="G37" s="32" t="s">
        <v>66</v>
      </c>
      <c r="H37" s="17">
        <v>11</v>
      </c>
      <c r="I37" s="17">
        <v>379</v>
      </c>
      <c r="J37" s="27">
        <v>210.6</v>
      </c>
      <c r="K37" s="18">
        <f t="shared" si="2"/>
        <v>70.1</v>
      </c>
      <c r="L37" s="37">
        <v>70.1</v>
      </c>
      <c r="M37" s="37"/>
      <c r="N37" s="19">
        <f t="shared" si="3"/>
        <v>70.1</v>
      </c>
      <c r="O37" s="72"/>
      <c r="P37" s="26" t="s">
        <v>74</v>
      </c>
      <c r="Q37" s="38"/>
    </row>
    <row r="38" spans="1:17" s="39" customFormat="1" ht="49.5" customHeight="1">
      <c r="A38" s="17">
        <v>14</v>
      </c>
      <c r="B38" s="74" t="s">
        <v>32</v>
      </c>
      <c r="C38" s="24" t="s">
        <v>31</v>
      </c>
      <c r="D38" s="17">
        <v>5</v>
      </c>
      <c r="E38" s="17">
        <v>10</v>
      </c>
      <c r="F38" s="23">
        <v>816</v>
      </c>
      <c r="G38" s="32" t="s">
        <v>5</v>
      </c>
      <c r="H38" s="17">
        <v>9</v>
      </c>
      <c r="I38" s="17">
        <v>41</v>
      </c>
      <c r="J38" s="27">
        <v>849.6</v>
      </c>
      <c r="K38" s="18">
        <f t="shared" si="2"/>
        <v>158.4</v>
      </c>
      <c r="L38" s="37">
        <v>158.4</v>
      </c>
      <c r="M38" s="37"/>
      <c r="N38" s="19">
        <f t="shared" si="3"/>
        <v>158.4</v>
      </c>
      <c r="O38" s="40">
        <f>N38</f>
        <v>158.4</v>
      </c>
      <c r="P38" s="24" t="s">
        <v>75</v>
      </c>
      <c r="Q38" s="38"/>
    </row>
    <row r="39" spans="1:17" s="42" customFormat="1" ht="64.5" customHeight="1">
      <c r="A39" s="22">
        <v>15</v>
      </c>
      <c r="B39" s="71" t="s">
        <v>88</v>
      </c>
      <c r="C39" s="69" t="s">
        <v>1</v>
      </c>
      <c r="D39" s="17">
        <v>6</v>
      </c>
      <c r="E39" s="17">
        <v>251</v>
      </c>
      <c r="F39" s="23">
        <v>648</v>
      </c>
      <c r="G39" s="24" t="s">
        <v>0</v>
      </c>
      <c r="H39" s="17">
        <v>12</v>
      </c>
      <c r="I39" s="17">
        <v>123</v>
      </c>
      <c r="J39" s="27">
        <v>707.7</v>
      </c>
      <c r="K39" s="18">
        <f t="shared" si="2"/>
        <v>56.2</v>
      </c>
      <c r="L39" s="37">
        <v>56.2</v>
      </c>
      <c r="M39" s="37"/>
      <c r="N39" s="19">
        <f t="shared" si="3"/>
        <v>56.2</v>
      </c>
      <c r="O39" s="45">
        <f>SUM(N39:N42)</f>
        <v>606.8</v>
      </c>
      <c r="P39" s="24" t="s">
        <v>89</v>
      </c>
      <c r="Q39" s="41"/>
    </row>
    <row r="40" spans="1:17" s="42" customFormat="1" ht="69" customHeight="1">
      <c r="A40" s="22"/>
      <c r="B40" s="71"/>
      <c r="C40" s="69"/>
      <c r="D40" s="17">
        <v>6</v>
      </c>
      <c r="E40" s="17"/>
      <c r="F40" s="23">
        <v>528</v>
      </c>
      <c r="G40" s="24" t="s">
        <v>0</v>
      </c>
      <c r="H40" s="17">
        <v>12</v>
      </c>
      <c r="I40" s="17">
        <v>138</v>
      </c>
      <c r="J40" s="27">
        <v>638.5</v>
      </c>
      <c r="K40" s="18">
        <f t="shared" si="2"/>
        <v>255.10000000000002</v>
      </c>
      <c r="L40" s="37">
        <v>251.3</v>
      </c>
      <c r="M40" s="37">
        <v>3.8</v>
      </c>
      <c r="N40" s="19">
        <f t="shared" si="3"/>
        <v>255.10000000000002</v>
      </c>
      <c r="O40" s="45"/>
      <c r="P40" s="24" t="s">
        <v>89</v>
      </c>
      <c r="Q40" s="41"/>
    </row>
    <row r="41" spans="1:16" s="1" customFormat="1" ht="49.5" customHeight="1">
      <c r="A41" s="22"/>
      <c r="B41" s="71"/>
      <c r="C41" s="69"/>
      <c r="D41" s="78">
        <v>5</v>
      </c>
      <c r="E41" s="78">
        <v>205</v>
      </c>
      <c r="F41" s="79">
        <v>504</v>
      </c>
      <c r="G41" s="24" t="s">
        <v>0</v>
      </c>
      <c r="H41" s="17">
        <v>13</v>
      </c>
      <c r="I41" s="17">
        <v>111</v>
      </c>
      <c r="J41" s="27">
        <v>102.2</v>
      </c>
      <c r="K41" s="18">
        <f t="shared" si="2"/>
        <v>102.2</v>
      </c>
      <c r="L41" s="37">
        <v>97.2</v>
      </c>
      <c r="M41" s="37">
        <v>5</v>
      </c>
      <c r="N41" s="19">
        <f t="shared" si="3"/>
        <v>102.2</v>
      </c>
      <c r="O41" s="45"/>
      <c r="P41" s="24"/>
    </row>
    <row r="42" spans="1:16" s="1" customFormat="1" ht="49.5" customHeight="1">
      <c r="A42" s="22"/>
      <c r="B42" s="71"/>
      <c r="C42" s="69"/>
      <c r="D42" s="78"/>
      <c r="E42" s="78"/>
      <c r="F42" s="79"/>
      <c r="G42" s="24" t="s">
        <v>0</v>
      </c>
      <c r="H42" s="17">
        <v>13</v>
      </c>
      <c r="I42" s="17">
        <v>112</v>
      </c>
      <c r="J42" s="27">
        <v>403.5</v>
      </c>
      <c r="K42" s="18">
        <f t="shared" si="2"/>
        <v>193.3</v>
      </c>
      <c r="L42" s="37">
        <v>193.3</v>
      </c>
      <c r="M42" s="37"/>
      <c r="N42" s="19">
        <f t="shared" si="3"/>
        <v>193.3</v>
      </c>
      <c r="O42" s="45"/>
      <c r="P42" s="24"/>
    </row>
    <row r="43" spans="1:16" ht="49.5" customHeight="1">
      <c r="A43" s="21">
        <v>16</v>
      </c>
      <c r="B43" s="73" t="s">
        <v>91</v>
      </c>
      <c r="C43" s="26" t="s">
        <v>1</v>
      </c>
      <c r="D43" s="17">
        <v>10</v>
      </c>
      <c r="E43" s="17">
        <v>164</v>
      </c>
      <c r="F43" s="23">
        <v>960</v>
      </c>
      <c r="G43" s="24" t="s">
        <v>0</v>
      </c>
      <c r="H43" s="17">
        <v>11</v>
      </c>
      <c r="I43" s="17">
        <v>322</v>
      </c>
      <c r="J43" s="27">
        <v>831.2</v>
      </c>
      <c r="K43" s="18">
        <f t="shared" si="2"/>
        <v>24.3</v>
      </c>
      <c r="L43" s="37">
        <v>24.3</v>
      </c>
      <c r="M43" s="37"/>
      <c r="N43" s="19">
        <f t="shared" si="3"/>
        <v>24.3</v>
      </c>
      <c r="O43" s="40">
        <f>N43</f>
        <v>24.3</v>
      </c>
      <c r="P43" s="24" t="s">
        <v>90</v>
      </c>
    </row>
    <row r="44" spans="1:16" ht="49.5" customHeight="1">
      <c r="A44" s="22">
        <v>17</v>
      </c>
      <c r="B44" s="71" t="s">
        <v>29</v>
      </c>
      <c r="C44" s="69" t="s">
        <v>9</v>
      </c>
      <c r="D44" s="17">
        <v>9</v>
      </c>
      <c r="E44" s="17">
        <v>26</v>
      </c>
      <c r="F44" s="23">
        <v>294</v>
      </c>
      <c r="G44" s="24" t="s">
        <v>0</v>
      </c>
      <c r="H44" s="17">
        <v>11</v>
      </c>
      <c r="I44" s="17">
        <v>129</v>
      </c>
      <c r="J44" s="27">
        <v>346</v>
      </c>
      <c r="K44" s="18">
        <f t="shared" si="2"/>
        <v>97.6</v>
      </c>
      <c r="L44" s="37">
        <v>97.6</v>
      </c>
      <c r="M44" s="37"/>
      <c r="N44" s="19">
        <f t="shared" si="3"/>
        <v>97.6</v>
      </c>
      <c r="O44" s="45">
        <f>SUM(N44:N58)</f>
        <v>2160.2000000000007</v>
      </c>
      <c r="P44" s="24" t="s">
        <v>92</v>
      </c>
    </row>
    <row r="45" spans="1:16" ht="49.5" customHeight="1">
      <c r="A45" s="22"/>
      <c r="B45" s="71"/>
      <c r="C45" s="69"/>
      <c r="D45" s="17">
        <v>9</v>
      </c>
      <c r="E45" s="17">
        <v>25</v>
      </c>
      <c r="F45" s="23">
        <v>521</v>
      </c>
      <c r="G45" s="24" t="s">
        <v>0</v>
      </c>
      <c r="H45" s="17">
        <v>11</v>
      </c>
      <c r="I45" s="17">
        <v>132</v>
      </c>
      <c r="J45" s="27">
        <v>340.7</v>
      </c>
      <c r="K45" s="18">
        <f t="shared" si="2"/>
        <v>78.4</v>
      </c>
      <c r="L45" s="37">
        <v>78.4</v>
      </c>
      <c r="M45" s="37"/>
      <c r="N45" s="19">
        <f t="shared" si="3"/>
        <v>78.4</v>
      </c>
      <c r="O45" s="45"/>
      <c r="P45" s="24" t="s">
        <v>92</v>
      </c>
    </row>
    <row r="46" spans="1:16" ht="49.5" customHeight="1">
      <c r="A46" s="22"/>
      <c r="B46" s="71"/>
      <c r="C46" s="69"/>
      <c r="D46" s="17">
        <v>9</v>
      </c>
      <c r="E46" s="17">
        <v>25</v>
      </c>
      <c r="F46" s="23">
        <v>521</v>
      </c>
      <c r="G46" s="24" t="s">
        <v>0</v>
      </c>
      <c r="H46" s="17">
        <v>11</v>
      </c>
      <c r="I46" s="17">
        <v>133</v>
      </c>
      <c r="J46" s="27">
        <v>345.5</v>
      </c>
      <c r="K46" s="18">
        <f t="shared" si="2"/>
        <v>203.8</v>
      </c>
      <c r="L46" s="37">
        <v>203.8</v>
      </c>
      <c r="M46" s="37"/>
      <c r="N46" s="19">
        <f t="shared" si="3"/>
        <v>203.8</v>
      </c>
      <c r="O46" s="45"/>
      <c r="P46" s="24" t="s">
        <v>92</v>
      </c>
    </row>
    <row r="47" spans="1:16" ht="49.5" customHeight="1">
      <c r="A47" s="22"/>
      <c r="B47" s="71"/>
      <c r="C47" s="69"/>
      <c r="D47" s="17">
        <v>11</v>
      </c>
      <c r="E47" s="17">
        <v>161</v>
      </c>
      <c r="F47" s="23">
        <v>179.1</v>
      </c>
      <c r="G47" s="24" t="s">
        <v>0</v>
      </c>
      <c r="H47" s="17">
        <v>11</v>
      </c>
      <c r="I47" s="17">
        <v>161</v>
      </c>
      <c r="J47" s="27">
        <v>179.1</v>
      </c>
      <c r="K47" s="18">
        <f t="shared" si="2"/>
        <v>179.10000000000002</v>
      </c>
      <c r="L47" s="37">
        <v>93.2</v>
      </c>
      <c r="M47" s="37">
        <v>85.9</v>
      </c>
      <c r="N47" s="19">
        <f t="shared" si="3"/>
        <v>179.10000000000002</v>
      </c>
      <c r="O47" s="45"/>
      <c r="P47" s="24" t="s">
        <v>86</v>
      </c>
    </row>
    <row r="48" spans="1:16" ht="49.5" customHeight="1">
      <c r="A48" s="22"/>
      <c r="B48" s="71"/>
      <c r="C48" s="69"/>
      <c r="D48" s="17">
        <v>9</v>
      </c>
      <c r="E48" s="17">
        <v>19</v>
      </c>
      <c r="F48" s="23">
        <v>190</v>
      </c>
      <c r="G48" s="24" t="s">
        <v>0</v>
      </c>
      <c r="H48" s="17">
        <v>11</v>
      </c>
      <c r="I48" s="17">
        <v>162</v>
      </c>
      <c r="J48" s="27">
        <v>203.6</v>
      </c>
      <c r="K48" s="18">
        <f t="shared" si="2"/>
        <v>203.60000000000002</v>
      </c>
      <c r="L48" s="37">
        <v>123.4</v>
      </c>
      <c r="M48" s="37">
        <v>80.2</v>
      </c>
      <c r="N48" s="19">
        <f t="shared" si="3"/>
        <v>203.60000000000002</v>
      </c>
      <c r="O48" s="45"/>
      <c r="P48" s="24" t="s">
        <v>86</v>
      </c>
    </row>
    <row r="49" spans="1:16" ht="49.5" customHeight="1">
      <c r="A49" s="22"/>
      <c r="B49" s="71"/>
      <c r="C49" s="69"/>
      <c r="D49" s="17">
        <v>9</v>
      </c>
      <c r="E49" s="17">
        <v>19</v>
      </c>
      <c r="F49" s="23">
        <v>190</v>
      </c>
      <c r="G49" s="24" t="s">
        <v>0</v>
      </c>
      <c r="H49" s="17">
        <v>11</v>
      </c>
      <c r="I49" s="17">
        <v>163</v>
      </c>
      <c r="J49" s="27">
        <v>238</v>
      </c>
      <c r="K49" s="18">
        <f t="shared" si="2"/>
        <v>238</v>
      </c>
      <c r="L49" s="37">
        <v>183.9</v>
      </c>
      <c r="M49" s="37">
        <v>54.1</v>
      </c>
      <c r="N49" s="19">
        <f t="shared" si="3"/>
        <v>238</v>
      </c>
      <c r="O49" s="45"/>
      <c r="P49" s="24" t="s">
        <v>86</v>
      </c>
    </row>
    <row r="50" spans="1:16" ht="49.5" customHeight="1">
      <c r="A50" s="22"/>
      <c r="B50" s="71"/>
      <c r="C50" s="69"/>
      <c r="D50" s="17">
        <v>9</v>
      </c>
      <c r="E50" s="17">
        <v>17</v>
      </c>
      <c r="F50" s="23">
        <v>153</v>
      </c>
      <c r="G50" s="24" t="s">
        <v>0</v>
      </c>
      <c r="H50" s="17">
        <v>11</v>
      </c>
      <c r="I50" s="17">
        <v>164</v>
      </c>
      <c r="J50" s="27">
        <v>180.6</v>
      </c>
      <c r="K50" s="18">
        <f t="shared" si="2"/>
        <v>180.60000000000002</v>
      </c>
      <c r="L50" s="37">
        <v>103.2</v>
      </c>
      <c r="M50" s="37">
        <v>77.4</v>
      </c>
      <c r="N50" s="19">
        <f t="shared" si="3"/>
        <v>180.60000000000002</v>
      </c>
      <c r="O50" s="45"/>
      <c r="P50" s="24" t="s">
        <v>86</v>
      </c>
    </row>
    <row r="51" spans="1:16" ht="49.5" customHeight="1">
      <c r="A51" s="22"/>
      <c r="B51" s="71"/>
      <c r="C51" s="69"/>
      <c r="D51" s="17">
        <v>11</v>
      </c>
      <c r="E51" s="17">
        <v>194</v>
      </c>
      <c r="F51" s="23">
        <v>149.6</v>
      </c>
      <c r="G51" s="24" t="s">
        <v>0</v>
      </c>
      <c r="H51" s="17">
        <v>11</v>
      </c>
      <c r="I51" s="17">
        <v>194</v>
      </c>
      <c r="J51" s="27">
        <v>149.6</v>
      </c>
      <c r="K51" s="18">
        <f t="shared" si="2"/>
        <v>149.6</v>
      </c>
      <c r="L51" s="37">
        <v>97</v>
      </c>
      <c r="M51" s="37">
        <v>52.6</v>
      </c>
      <c r="N51" s="19">
        <f t="shared" si="3"/>
        <v>149.6</v>
      </c>
      <c r="O51" s="45"/>
      <c r="P51" s="24" t="s">
        <v>86</v>
      </c>
    </row>
    <row r="52" spans="1:17" ht="49.5" customHeight="1">
      <c r="A52" s="22"/>
      <c r="B52" s="71"/>
      <c r="C52" s="69"/>
      <c r="D52" s="17">
        <v>11</v>
      </c>
      <c r="E52" s="17">
        <v>195</v>
      </c>
      <c r="F52" s="23">
        <v>141.3</v>
      </c>
      <c r="G52" s="24" t="s">
        <v>0</v>
      </c>
      <c r="H52" s="17">
        <v>11</v>
      </c>
      <c r="I52" s="17">
        <v>195</v>
      </c>
      <c r="J52" s="27">
        <v>141.3</v>
      </c>
      <c r="K52" s="18">
        <f aca="true" t="shared" si="4" ref="K52:K78">L52+M52</f>
        <v>141.3</v>
      </c>
      <c r="L52" s="37">
        <v>98</v>
      </c>
      <c r="M52" s="37">
        <v>43.3</v>
      </c>
      <c r="N52" s="19">
        <f aca="true" t="shared" si="5" ref="N52:N78">L52+M52</f>
        <v>141.3</v>
      </c>
      <c r="O52" s="45"/>
      <c r="P52" s="24" t="s">
        <v>86</v>
      </c>
      <c r="Q52" s="43"/>
    </row>
    <row r="53" spans="1:16" ht="49.5" customHeight="1">
      <c r="A53" s="22"/>
      <c r="B53" s="71"/>
      <c r="C53" s="69"/>
      <c r="D53" s="17">
        <v>9</v>
      </c>
      <c r="E53" s="17">
        <v>8</v>
      </c>
      <c r="F53" s="23">
        <v>300</v>
      </c>
      <c r="G53" s="24" t="s">
        <v>0</v>
      </c>
      <c r="H53" s="17">
        <v>11</v>
      </c>
      <c r="I53" s="17">
        <v>198</v>
      </c>
      <c r="J53" s="27">
        <v>605.8</v>
      </c>
      <c r="K53" s="18">
        <f t="shared" si="4"/>
        <v>192.2</v>
      </c>
      <c r="L53" s="37">
        <v>192.2</v>
      </c>
      <c r="M53" s="37"/>
      <c r="N53" s="19">
        <f t="shared" si="5"/>
        <v>192.2</v>
      </c>
      <c r="O53" s="45"/>
      <c r="P53" s="24" t="s">
        <v>92</v>
      </c>
    </row>
    <row r="54" spans="1:16" ht="49.5" customHeight="1">
      <c r="A54" s="22"/>
      <c r="B54" s="71"/>
      <c r="C54" s="69"/>
      <c r="D54" s="17">
        <v>11</v>
      </c>
      <c r="E54" s="17">
        <v>221</v>
      </c>
      <c r="F54" s="23">
        <v>387.1</v>
      </c>
      <c r="G54" s="24" t="s">
        <v>0</v>
      </c>
      <c r="H54" s="17">
        <v>11</v>
      </c>
      <c r="I54" s="17">
        <v>221</v>
      </c>
      <c r="J54" s="27">
        <v>387.1</v>
      </c>
      <c r="K54" s="18">
        <f t="shared" si="4"/>
        <v>387.09999999999997</v>
      </c>
      <c r="L54" s="37">
        <v>351.4</v>
      </c>
      <c r="M54" s="37">
        <v>35.7</v>
      </c>
      <c r="N54" s="19">
        <f t="shared" si="5"/>
        <v>387.09999999999997</v>
      </c>
      <c r="O54" s="45"/>
      <c r="P54" s="24" t="s">
        <v>86</v>
      </c>
    </row>
    <row r="55" spans="1:16" ht="49.5" customHeight="1">
      <c r="A55" s="22"/>
      <c r="B55" s="71"/>
      <c r="C55" s="69"/>
      <c r="D55" s="17">
        <v>9</v>
      </c>
      <c r="E55" s="17">
        <v>10</v>
      </c>
      <c r="F55" s="23">
        <v>370</v>
      </c>
      <c r="G55" s="24" t="s">
        <v>0</v>
      </c>
      <c r="H55" s="17">
        <v>11</v>
      </c>
      <c r="I55" s="17">
        <v>223</v>
      </c>
      <c r="J55" s="27">
        <v>405.6</v>
      </c>
      <c r="K55" s="18">
        <f t="shared" si="4"/>
        <v>90.5</v>
      </c>
      <c r="L55" s="37">
        <v>90.5</v>
      </c>
      <c r="M55" s="37"/>
      <c r="N55" s="19">
        <f t="shared" si="5"/>
        <v>90.5</v>
      </c>
      <c r="O55" s="45"/>
      <c r="P55" s="24" t="s">
        <v>92</v>
      </c>
    </row>
    <row r="56" spans="1:16" ht="49.5" customHeight="1">
      <c r="A56" s="22"/>
      <c r="B56" s="71"/>
      <c r="C56" s="69"/>
      <c r="D56" s="17">
        <v>9</v>
      </c>
      <c r="E56" s="24" t="s">
        <v>30</v>
      </c>
      <c r="F56" s="23">
        <v>96</v>
      </c>
      <c r="G56" s="24" t="s">
        <v>3</v>
      </c>
      <c r="H56" s="17">
        <v>11</v>
      </c>
      <c r="I56" s="17">
        <v>224</v>
      </c>
      <c r="J56" s="27">
        <v>123.7</v>
      </c>
      <c r="K56" s="18">
        <f t="shared" si="4"/>
        <v>3.3</v>
      </c>
      <c r="L56" s="37">
        <v>3.3</v>
      </c>
      <c r="M56" s="37"/>
      <c r="N56" s="19">
        <f t="shared" si="5"/>
        <v>3.3</v>
      </c>
      <c r="O56" s="45"/>
      <c r="P56" s="24" t="s">
        <v>92</v>
      </c>
    </row>
    <row r="57" spans="1:16" ht="49.5" customHeight="1">
      <c r="A57" s="22"/>
      <c r="B57" s="71"/>
      <c r="C57" s="69"/>
      <c r="D57" s="17">
        <v>9</v>
      </c>
      <c r="E57" s="17">
        <v>31</v>
      </c>
      <c r="F57" s="23">
        <v>456</v>
      </c>
      <c r="G57" s="24" t="s">
        <v>0</v>
      </c>
      <c r="H57" s="17">
        <v>11</v>
      </c>
      <c r="I57" s="17">
        <v>244</v>
      </c>
      <c r="J57" s="27">
        <v>729.7</v>
      </c>
      <c r="K57" s="18">
        <f t="shared" si="4"/>
        <v>0.8</v>
      </c>
      <c r="L57" s="37">
        <v>0.8</v>
      </c>
      <c r="M57" s="37"/>
      <c r="N57" s="19">
        <f t="shared" si="5"/>
        <v>0.8</v>
      </c>
      <c r="O57" s="45"/>
      <c r="P57" s="24" t="s">
        <v>92</v>
      </c>
    </row>
    <row r="58" spans="1:16" ht="49.5" customHeight="1">
      <c r="A58" s="22"/>
      <c r="B58" s="71"/>
      <c r="C58" s="69"/>
      <c r="D58" s="17">
        <v>9</v>
      </c>
      <c r="E58" s="17">
        <v>10</v>
      </c>
      <c r="F58" s="23">
        <v>370</v>
      </c>
      <c r="G58" s="24" t="s">
        <v>0</v>
      </c>
      <c r="H58" s="17">
        <v>11</v>
      </c>
      <c r="I58" s="17">
        <v>246</v>
      </c>
      <c r="J58" s="27">
        <v>14.3</v>
      </c>
      <c r="K58" s="18">
        <f t="shared" si="4"/>
        <v>14.3</v>
      </c>
      <c r="L58" s="37">
        <v>14.3</v>
      </c>
      <c r="M58" s="37"/>
      <c r="N58" s="19">
        <f t="shared" si="5"/>
        <v>14.3</v>
      </c>
      <c r="O58" s="45"/>
      <c r="P58" s="24" t="s">
        <v>92</v>
      </c>
    </row>
    <row r="59" spans="1:16" ht="49.5" customHeight="1">
      <c r="A59" s="21">
        <v>18</v>
      </c>
      <c r="B59" s="73" t="s">
        <v>28</v>
      </c>
      <c r="C59" s="26" t="s">
        <v>9</v>
      </c>
      <c r="D59" s="17">
        <v>12</v>
      </c>
      <c r="E59" s="17">
        <v>90</v>
      </c>
      <c r="F59" s="23">
        <v>363</v>
      </c>
      <c r="G59" s="24" t="s">
        <v>0</v>
      </c>
      <c r="H59" s="17">
        <v>12</v>
      </c>
      <c r="I59" s="17">
        <v>264</v>
      </c>
      <c r="J59" s="27">
        <v>806.1</v>
      </c>
      <c r="K59" s="18">
        <f t="shared" si="4"/>
        <v>67.8</v>
      </c>
      <c r="L59" s="37">
        <v>67.8</v>
      </c>
      <c r="M59" s="37"/>
      <c r="N59" s="19">
        <f t="shared" si="5"/>
        <v>67.8</v>
      </c>
      <c r="O59" s="40">
        <f>SUM(N59)</f>
        <v>67.8</v>
      </c>
      <c r="P59" s="24" t="s">
        <v>75</v>
      </c>
    </row>
    <row r="60" spans="1:16" ht="49.5" customHeight="1">
      <c r="A60" s="21">
        <v>19</v>
      </c>
      <c r="B60" s="73" t="s">
        <v>27</v>
      </c>
      <c r="C60" s="26" t="s">
        <v>20</v>
      </c>
      <c r="D60" s="17">
        <v>13</v>
      </c>
      <c r="E60" s="17">
        <v>252</v>
      </c>
      <c r="F60" s="23">
        <v>200</v>
      </c>
      <c r="G60" s="24" t="s">
        <v>0</v>
      </c>
      <c r="H60" s="17">
        <v>13</v>
      </c>
      <c r="I60" s="17">
        <v>86</v>
      </c>
      <c r="J60" s="27">
        <v>246.5</v>
      </c>
      <c r="K60" s="18">
        <f t="shared" si="4"/>
        <v>246.5</v>
      </c>
      <c r="L60" s="37">
        <v>217.5</v>
      </c>
      <c r="M60" s="37">
        <v>29</v>
      </c>
      <c r="N60" s="19">
        <f t="shared" si="5"/>
        <v>246.5</v>
      </c>
      <c r="O60" s="40">
        <f>N60</f>
        <v>246.5</v>
      </c>
      <c r="P60" s="24" t="s">
        <v>77</v>
      </c>
    </row>
    <row r="61" spans="1:16" ht="49.5" customHeight="1">
      <c r="A61" s="22">
        <v>20</v>
      </c>
      <c r="B61" s="71" t="s">
        <v>26</v>
      </c>
      <c r="C61" s="69" t="s">
        <v>20</v>
      </c>
      <c r="D61" s="17">
        <v>13</v>
      </c>
      <c r="E61" s="17">
        <v>255</v>
      </c>
      <c r="F61" s="23">
        <v>300</v>
      </c>
      <c r="G61" s="24" t="s">
        <v>0</v>
      </c>
      <c r="H61" s="17">
        <v>13</v>
      </c>
      <c r="I61" s="17">
        <v>103</v>
      </c>
      <c r="J61" s="27">
        <v>291.2</v>
      </c>
      <c r="K61" s="18">
        <f t="shared" si="4"/>
        <v>22.3</v>
      </c>
      <c r="L61" s="37">
        <v>22.3</v>
      </c>
      <c r="M61" s="37"/>
      <c r="N61" s="19">
        <f t="shared" si="5"/>
        <v>22.3</v>
      </c>
      <c r="O61" s="45">
        <f>SUM(N61:N62)</f>
        <v>202.3</v>
      </c>
      <c r="P61" s="24" t="s">
        <v>93</v>
      </c>
    </row>
    <row r="62" spans="1:16" ht="49.5" customHeight="1">
      <c r="A62" s="22"/>
      <c r="B62" s="71"/>
      <c r="C62" s="69"/>
      <c r="D62" s="17">
        <v>13</v>
      </c>
      <c r="E62" s="24">
        <v>272</v>
      </c>
      <c r="F62" s="23">
        <v>180</v>
      </c>
      <c r="G62" s="24" t="s">
        <v>0</v>
      </c>
      <c r="H62" s="17">
        <v>13</v>
      </c>
      <c r="I62" s="17">
        <v>105</v>
      </c>
      <c r="J62" s="27">
        <v>180</v>
      </c>
      <c r="K62" s="18">
        <f t="shared" si="4"/>
        <v>180</v>
      </c>
      <c r="L62" s="37">
        <v>180</v>
      </c>
      <c r="M62" s="37"/>
      <c r="N62" s="19">
        <f t="shared" si="5"/>
        <v>180</v>
      </c>
      <c r="O62" s="45"/>
      <c r="P62" s="24" t="s">
        <v>93</v>
      </c>
    </row>
    <row r="63" spans="1:16" ht="49.5" customHeight="1">
      <c r="A63" s="22">
        <v>21</v>
      </c>
      <c r="B63" s="71" t="s">
        <v>25</v>
      </c>
      <c r="C63" s="69" t="s">
        <v>20</v>
      </c>
      <c r="D63" s="78">
        <v>13</v>
      </c>
      <c r="E63" s="78">
        <v>371</v>
      </c>
      <c r="F63" s="79">
        <v>810</v>
      </c>
      <c r="G63" s="24" t="s">
        <v>3</v>
      </c>
      <c r="H63" s="17">
        <v>13</v>
      </c>
      <c r="I63" s="17">
        <v>141</v>
      </c>
      <c r="J63" s="27">
        <v>730.1</v>
      </c>
      <c r="K63" s="18">
        <f t="shared" si="4"/>
        <v>426.3</v>
      </c>
      <c r="L63" s="37">
        <v>425.1</v>
      </c>
      <c r="M63" s="37">
        <v>1.2</v>
      </c>
      <c r="N63" s="19">
        <f t="shared" si="5"/>
        <v>426.3</v>
      </c>
      <c r="O63" s="45">
        <f>SUM(N63:N65)</f>
        <v>1005</v>
      </c>
      <c r="P63" s="24" t="s">
        <v>77</v>
      </c>
    </row>
    <row r="64" spans="1:16" ht="49.5" customHeight="1">
      <c r="A64" s="22"/>
      <c r="B64" s="71"/>
      <c r="C64" s="69"/>
      <c r="D64" s="78"/>
      <c r="E64" s="78"/>
      <c r="F64" s="79"/>
      <c r="G64" s="24" t="s">
        <v>3</v>
      </c>
      <c r="H64" s="17">
        <v>13</v>
      </c>
      <c r="I64" s="17">
        <v>123</v>
      </c>
      <c r="J64" s="27">
        <v>166.8</v>
      </c>
      <c r="K64" s="18">
        <f t="shared" si="4"/>
        <v>166.8</v>
      </c>
      <c r="L64" s="37">
        <v>135.9</v>
      </c>
      <c r="M64" s="37">
        <v>30.900000000000006</v>
      </c>
      <c r="N64" s="19">
        <f t="shared" si="5"/>
        <v>166.8</v>
      </c>
      <c r="O64" s="45"/>
      <c r="P64" s="24" t="s">
        <v>77</v>
      </c>
    </row>
    <row r="65" spans="1:16" ht="49.5" customHeight="1">
      <c r="A65" s="22"/>
      <c r="B65" s="71"/>
      <c r="C65" s="69"/>
      <c r="D65" s="17">
        <v>13</v>
      </c>
      <c r="E65" s="24">
        <v>369</v>
      </c>
      <c r="F65" s="23">
        <v>340</v>
      </c>
      <c r="G65" s="24" t="s">
        <v>5</v>
      </c>
      <c r="H65" s="17">
        <v>13</v>
      </c>
      <c r="I65" s="17">
        <v>106</v>
      </c>
      <c r="J65" s="27">
        <v>411.9</v>
      </c>
      <c r="K65" s="18">
        <f t="shared" si="4"/>
        <v>411.9</v>
      </c>
      <c r="L65" s="37">
        <v>376.5</v>
      </c>
      <c r="M65" s="37">
        <v>35.39999999999998</v>
      </c>
      <c r="N65" s="19">
        <f t="shared" si="5"/>
        <v>411.9</v>
      </c>
      <c r="O65" s="45"/>
      <c r="P65" s="24" t="s">
        <v>77</v>
      </c>
    </row>
    <row r="66" spans="1:16" ht="49.5" customHeight="1">
      <c r="A66" s="33">
        <v>22</v>
      </c>
      <c r="B66" s="75" t="s">
        <v>2</v>
      </c>
      <c r="C66" s="76" t="s">
        <v>1</v>
      </c>
      <c r="D66" s="78">
        <v>12</v>
      </c>
      <c r="E66" s="78">
        <v>223</v>
      </c>
      <c r="F66" s="79">
        <v>1360</v>
      </c>
      <c r="G66" s="32" t="s">
        <v>4</v>
      </c>
      <c r="H66" s="17">
        <v>12</v>
      </c>
      <c r="I66" s="17">
        <v>181</v>
      </c>
      <c r="J66" s="27">
        <v>227.4</v>
      </c>
      <c r="K66" s="18">
        <f t="shared" si="4"/>
        <v>227.4</v>
      </c>
      <c r="L66" s="37">
        <v>197.6</v>
      </c>
      <c r="M66" s="37">
        <v>29.8</v>
      </c>
      <c r="N66" s="19">
        <f t="shared" si="5"/>
        <v>227.4</v>
      </c>
      <c r="O66" s="45">
        <f>SUM(N66:N68)</f>
        <v>290</v>
      </c>
      <c r="P66" s="24" t="s">
        <v>77</v>
      </c>
    </row>
    <row r="67" spans="1:16" ht="49.5" customHeight="1">
      <c r="A67" s="33"/>
      <c r="B67" s="75"/>
      <c r="C67" s="76"/>
      <c r="D67" s="78"/>
      <c r="E67" s="78"/>
      <c r="F67" s="79"/>
      <c r="G67" s="32" t="s">
        <v>4</v>
      </c>
      <c r="H67" s="17">
        <v>60</v>
      </c>
      <c r="I67" s="17">
        <v>12</v>
      </c>
      <c r="J67" s="27">
        <v>862.6</v>
      </c>
      <c r="K67" s="18">
        <f t="shared" si="4"/>
        <v>60.2</v>
      </c>
      <c r="L67" s="37">
        <v>60.2</v>
      </c>
      <c r="M67" s="37"/>
      <c r="N67" s="19">
        <f t="shared" si="5"/>
        <v>60.2</v>
      </c>
      <c r="O67" s="45"/>
      <c r="P67" s="24" t="s">
        <v>75</v>
      </c>
    </row>
    <row r="68" spans="1:16" ht="49.5" customHeight="1">
      <c r="A68" s="33"/>
      <c r="B68" s="75"/>
      <c r="C68" s="76"/>
      <c r="D68" s="78"/>
      <c r="E68" s="78"/>
      <c r="F68" s="79"/>
      <c r="G68" s="32" t="s">
        <v>68</v>
      </c>
      <c r="H68" s="17">
        <v>12</v>
      </c>
      <c r="I68" s="17">
        <v>175</v>
      </c>
      <c r="J68" s="27">
        <v>1054.4</v>
      </c>
      <c r="K68" s="18">
        <f t="shared" si="4"/>
        <v>2.4</v>
      </c>
      <c r="L68" s="37">
        <v>2.4</v>
      </c>
      <c r="M68" s="37"/>
      <c r="N68" s="19">
        <f t="shared" si="5"/>
        <v>2.4</v>
      </c>
      <c r="O68" s="45"/>
      <c r="P68" s="24" t="s">
        <v>75</v>
      </c>
    </row>
    <row r="69" spans="1:16" ht="49.5" customHeight="1">
      <c r="A69" s="21">
        <v>23</v>
      </c>
      <c r="B69" s="73" t="s">
        <v>24</v>
      </c>
      <c r="C69" s="26" t="s">
        <v>20</v>
      </c>
      <c r="D69" s="17">
        <v>9</v>
      </c>
      <c r="E69" s="17">
        <v>24</v>
      </c>
      <c r="F69" s="23">
        <v>296</v>
      </c>
      <c r="G69" s="24" t="s">
        <v>3</v>
      </c>
      <c r="H69" s="17">
        <v>11</v>
      </c>
      <c r="I69" s="17">
        <v>131</v>
      </c>
      <c r="J69" s="27">
        <v>346.2</v>
      </c>
      <c r="K69" s="18">
        <f t="shared" si="4"/>
        <v>346.2</v>
      </c>
      <c r="L69" s="37">
        <v>266.5</v>
      </c>
      <c r="M69" s="37">
        <v>79.7</v>
      </c>
      <c r="N69" s="19">
        <f t="shared" si="5"/>
        <v>346.2</v>
      </c>
      <c r="O69" s="40">
        <f>N69</f>
        <v>346.2</v>
      </c>
      <c r="P69" s="24" t="s">
        <v>77</v>
      </c>
    </row>
    <row r="70" spans="1:17" ht="49.5" customHeight="1">
      <c r="A70" s="44">
        <v>24</v>
      </c>
      <c r="B70" s="80" t="s">
        <v>7</v>
      </c>
      <c r="C70" s="24" t="s">
        <v>6</v>
      </c>
      <c r="D70" s="32"/>
      <c r="E70" s="32"/>
      <c r="F70" s="36"/>
      <c r="G70" s="17" t="s">
        <v>67</v>
      </c>
      <c r="H70" s="17">
        <v>9</v>
      </c>
      <c r="I70" s="17">
        <v>54</v>
      </c>
      <c r="J70" s="27">
        <v>23</v>
      </c>
      <c r="K70" s="18">
        <f t="shared" si="4"/>
        <v>23</v>
      </c>
      <c r="L70" s="37">
        <v>23</v>
      </c>
      <c r="M70" s="37"/>
      <c r="N70" s="19">
        <f t="shared" si="5"/>
        <v>23</v>
      </c>
      <c r="O70" s="45">
        <f>SUM(N70:N71)</f>
        <v>174.9</v>
      </c>
      <c r="P70" s="24" t="s">
        <v>74</v>
      </c>
      <c r="Q70" s="65"/>
    </row>
    <row r="71" spans="1:17" ht="49.5" customHeight="1">
      <c r="A71" s="44">
        <v>24</v>
      </c>
      <c r="B71" s="80" t="s">
        <v>7</v>
      </c>
      <c r="C71" s="24" t="s">
        <v>6</v>
      </c>
      <c r="D71" s="32"/>
      <c r="E71" s="32"/>
      <c r="F71" s="36"/>
      <c r="G71" s="17" t="s">
        <v>67</v>
      </c>
      <c r="H71" s="17">
        <v>9</v>
      </c>
      <c r="I71" s="17">
        <v>66</v>
      </c>
      <c r="J71" s="27">
        <v>151.9</v>
      </c>
      <c r="K71" s="18">
        <f t="shared" si="4"/>
        <v>151.9</v>
      </c>
      <c r="L71" s="37">
        <v>151.9</v>
      </c>
      <c r="M71" s="37"/>
      <c r="N71" s="19">
        <f t="shared" si="5"/>
        <v>151.9</v>
      </c>
      <c r="O71" s="45"/>
      <c r="P71" s="24" t="s">
        <v>74</v>
      </c>
      <c r="Q71" s="65"/>
    </row>
    <row r="72" spans="1:16" ht="49.5" customHeight="1">
      <c r="A72" s="33">
        <v>25</v>
      </c>
      <c r="B72" s="75" t="s">
        <v>8</v>
      </c>
      <c r="C72" s="76" t="s">
        <v>1</v>
      </c>
      <c r="D72" s="17">
        <v>6</v>
      </c>
      <c r="E72" s="17" t="s">
        <v>94</v>
      </c>
      <c r="F72" s="23">
        <v>480</v>
      </c>
      <c r="G72" s="17" t="s">
        <v>0</v>
      </c>
      <c r="H72" s="17">
        <v>12</v>
      </c>
      <c r="I72" s="17">
        <v>152</v>
      </c>
      <c r="J72" s="27">
        <v>488.4</v>
      </c>
      <c r="K72" s="18">
        <f t="shared" si="4"/>
        <v>345.7</v>
      </c>
      <c r="L72" s="37">
        <v>274.7</v>
      </c>
      <c r="M72" s="37">
        <v>71</v>
      </c>
      <c r="N72" s="19">
        <f t="shared" si="5"/>
        <v>345.7</v>
      </c>
      <c r="O72" s="45">
        <f>SUM(N72:N74)</f>
        <v>629.4</v>
      </c>
      <c r="P72" s="24" t="s">
        <v>77</v>
      </c>
    </row>
    <row r="73" spans="1:16" ht="49.5" customHeight="1">
      <c r="A73" s="33"/>
      <c r="B73" s="75"/>
      <c r="C73" s="76"/>
      <c r="D73" s="17">
        <v>6</v>
      </c>
      <c r="E73" s="17">
        <v>252</v>
      </c>
      <c r="F73" s="23">
        <v>312</v>
      </c>
      <c r="G73" s="24" t="s">
        <v>3</v>
      </c>
      <c r="H73" s="17">
        <v>12</v>
      </c>
      <c r="I73" s="17">
        <v>153</v>
      </c>
      <c r="J73" s="27">
        <v>396.3</v>
      </c>
      <c r="K73" s="18">
        <f t="shared" si="4"/>
        <v>174.6</v>
      </c>
      <c r="L73" s="37">
        <v>174.6</v>
      </c>
      <c r="M73" s="37"/>
      <c r="N73" s="19">
        <f t="shared" si="5"/>
        <v>174.6</v>
      </c>
      <c r="O73" s="45"/>
      <c r="P73" s="24" t="s">
        <v>75</v>
      </c>
    </row>
    <row r="74" spans="1:16" ht="49.5" customHeight="1">
      <c r="A74" s="33"/>
      <c r="B74" s="75"/>
      <c r="C74" s="76"/>
      <c r="D74" s="17">
        <v>6</v>
      </c>
      <c r="E74" s="17">
        <v>206</v>
      </c>
      <c r="F74" s="23">
        <v>504</v>
      </c>
      <c r="G74" s="17" t="s">
        <v>0</v>
      </c>
      <c r="H74" s="17">
        <v>13</v>
      </c>
      <c r="I74" s="17">
        <v>127</v>
      </c>
      <c r="J74" s="27">
        <v>514.5</v>
      </c>
      <c r="K74" s="18">
        <f t="shared" si="4"/>
        <v>109.1</v>
      </c>
      <c r="L74" s="37">
        <v>109.1</v>
      </c>
      <c r="M74" s="37"/>
      <c r="N74" s="19">
        <f t="shared" si="5"/>
        <v>109.1</v>
      </c>
      <c r="O74" s="45"/>
      <c r="P74" s="24" t="s">
        <v>75</v>
      </c>
    </row>
    <row r="75" spans="1:16" ht="49.5" customHeight="1">
      <c r="A75" s="22">
        <v>26</v>
      </c>
      <c r="B75" s="71" t="s">
        <v>23</v>
      </c>
      <c r="C75" s="69" t="s">
        <v>20</v>
      </c>
      <c r="D75" s="17">
        <v>13</v>
      </c>
      <c r="E75" s="17">
        <v>279</v>
      </c>
      <c r="F75" s="23">
        <v>310</v>
      </c>
      <c r="G75" s="24" t="s">
        <v>19</v>
      </c>
      <c r="H75" s="17">
        <v>13</v>
      </c>
      <c r="I75" s="17">
        <v>122</v>
      </c>
      <c r="J75" s="27">
        <v>310</v>
      </c>
      <c r="K75" s="18">
        <f t="shared" si="4"/>
        <v>310</v>
      </c>
      <c r="L75" s="37">
        <v>310</v>
      </c>
      <c r="M75" s="37"/>
      <c r="N75" s="19">
        <f t="shared" si="5"/>
        <v>310</v>
      </c>
      <c r="O75" s="45">
        <f>SUM(N75:N78)</f>
        <v>835.8</v>
      </c>
      <c r="P75" s="24" t="s">
        <v>75</v>
      </c>
    </row>
    <row r="76" spans="1:16" ht="44.25" customHeight="1">
      <c r="A76" s="22"/>
      <c r="B76" s="71"/>
      <c r="C76" s="69"/>
      <c r="D76" s="17">
        <v>13</v>
      </c>
      <c r="E76" s="17">
        <v>370</v>
      </c>
      <c r="F76" s="23">
        <v>200</v>
      </c>
      <c r="G76" s="24" t="s">
        <v>3</v>
      </c>
      <c r="H76" s="17">
        <v>13</v>
      </c>
      <c r="I76" s="17">
        <v>140</v>
      </c>
      <c r="J76" s="27">
        <v>244.6</v>
      </c>
      <c r="K76" s="18">
        <f t="shared" si="4"/>
        <v>5.3</v>
      </c>
      <c r="L76" s="37">
        <v>5.3</v>
      </c>
      <c r="M76" s="37"/>
      <c r="N76" s="19">
        <f t="shared" si="5"/>
        <v>5.3</v>
      </c>
      <c r="O76" s="45"/>
      <c r="P76" s="24" t="s">
        <v>75</v>
      </c>
    </row>
    <row r="77" spans="1:16" ht="27.75" customHeight="1">
      <c r="A77" s="22"/>
      <c r="B77" s="71"/>
      <c r="C77" s="69"/>
      <c r="D77" s="17">
        <v>13</v>
      </c>
      <c r="E77" s="17">
        <v>254</v>
      </c>
      <c r="F77" s="23">
        <v>324</v>
      </c>
      <c r="G77" s="24" t="s">
        <v>3</v>
      </c>
      <c r="H77" s="17">
        <v>13</v>
      </c>
      <c r="I77" s="17">
        <v>104</v>
      </c>
      <c r="J77" s="27">
        <v>354.2</v>
      </c>
      <c r="K77" s="18">
        <f t="shared" si="4"/>
        <v>354.2</v>
      </c>
      <c r="L77" s="37">
        <v>354.2</v>
      </c>
      <c r="M77" s="37"/>
      <c r="N77" s="19">
        <f t="shared" si="5"/>
        <v>354.2</v>
      </c>
      <c r="O77" s="45"/>
      <c r="P77" s="24" t="s">
        <v>75</v>
      </c>
    </row>
    <row r="78" spans="1:16" ht="37.5" customHeight="1">
      <c r="A78" s="22"/>
      <c r="B78" s="71"/>
      <c r="C78" s="69"/>
      <c r="D78" s="17">
        <v>13</v>
      </c>
      <c r="E78" s="24">
        <v>271</v>
      </c>
      <c r="F78" s="23">
        <v>200</v>
      </c>
      <c r="G78" s="24" t="s">
        <v>22</v>
      </c>
      <c r="H78" s="17">
        <v>13</v>
      </c>
      <c r="I78" s="17">
        <v>413</v>
      </c>
      <c r="J78" s="27">
        <v>336.7</v>
      </c>
      <c r="K78" s="18">
        <f t="shared" si="4"/>
        <v>166.3</v>
      </c>
      <c r="L78" s="37">
        <v>166.3</v>
      </c>
      <c r="M78" s="37"/>
      <c r="N78" s="19">
        <f t="shared" si="5"/>
        <v>166.3</v>
      </c>
      <c r="O78" s="45"/>
      <c r="P78" s="24" t="s">
        <v>75</v>
      </c>
    </row>
    <row r="79" spans="1:16" ht="32.25" customHeight="1">
      <c r="A79" s="21">
        <v>27</v>
      </c>
      <c r="B79" s="73" t="s">
        <v>21</v>
      </c>
      <c r="C79" s="26" t="s">
        <v>20</v>
      </c>
      <c r="D79" s="17">
        <v>5</v>
      </c>
      <c r="E79" s="17">
        <v>280</v>
      </c>
      <c r="F79" s="23">
        <v>865</v>
      </c>
      <c r="G79" s="24" t="s">
        <v>19</v>
      </c>
      <c r="H79" s="17">
        <v>13</v>
      </c>
      <c r="I79" s="17">
        <v>414</v>
      </c>
      <c r="J79" s="27">
        <v>1369.4</v>
      </c>
      <c r="K79" s="18">
        <f aca="true" t="shared" si="6" ref="K79:K89">L79+M79</f>
        <v>580.1</v>
      </c>
      <c r="L79" s="37">
        <v>580.1</v>
      </c>
      <c r="M79" s="37"/>
      <c r="N79" s="19">
        <f aca="true" t="shared" si="7" ref="N79:N89">L79+M79</f>
        <v>580.1</v>
      </c>
      <c r="O79" s="40">
        <f>N79</f>
        <v>580.1</v>
      </c>
      <c r="P79" s="24" t="s">
        <v>75</v>
      </c>
    </row>
    <row r="80" spans="1:16" ht="32.25" customHeight="1">
      <c r="A80" s="21">
        <v>28</v>
      </c>
      <c r="B80" s="73" t="s">
        <v>18</v>
      </c>
      <c r="C80" s="26" t="s">
        <v>9</v>
      </c>
      <c r="D80" s="17">
        <v>9</v>
      </c>
      <c r="E80" s="17">
        <v>23</v>
      </c>
      <c r="F80" s="23">
        <v>77</v>
      </c>
      <c r="G80" s="24" t="s">
        <v>3</v>
      </c>
      <c r="H80" s="17">
        <v>11</v>
      </c>
      <c r="I80" s="17">
        <v>92</v>
      </c>
      <c r="J80" s="27">
        <v>165.6</v>
      </c>
      <c r="K80" s="18">
        <f t="shared" si="6"/>
        <v>38.1</v>
      </c>
      <c r="L80" s="37">
        <v>38.1</v>
      </c>
      <c r="M80" s="37"/>
      <c r="N80" s="19">
        <f t="shared" si="7"/>
        <v>38.1</v>
      </c>
      <c r="O80" s="40">
        <f>N80</f>
        <v>38.1</v>
      </c>
      <c r="P80" s="24" t="s">
        <v>95</v>
      </c>
    </row>
    <row r="81" spans="1:16" ht="32.25" customHeight="1">
      <c r="A81" s="21">
        <v>29</v>
      </c>
      <c r="B81" s="73" t="s">
        <v>17</v>
      </c>
      <c r="C81" s="26" t="s">
        <v>9</v>
      </c>
      <c r="D81" s="17">
        <v>9</v>
      </c>
      <c r="E81" s="17">
        <v>24</v>
      </c>
      <c r="F81" s="23">
        <v>197</v>
      </c>
      <c r="G81" s="24" t="s">
        <v>3</v>
      </c>
      <c r="H81" s="17">
        <v>11</v>
      </c>
      <c r="I81" s="17">
        <v>93</v>
      </c>
      <c r="J81" s="27">
        <v>179.9</v>
      </c>
      <c r="K81" s="18">
        <f t="shared" si="6"/>
        <v>41.1</v>
      </c>
      <c r="L81" s="37">
        <v>41.1</v>
      </c>
      <c r="M81" s="37"/>
      <c r="N81" s="19">
        <f t="shared" si="7"/>
        <v>41.1</v>
      </c>
      <c r="O81" s="40">
        <f>N81</f>
        <v>41.1</v>
      </c>
      <c r="P81" s="24" t="s">
        <v>95</v>
      </c>
    </row>
    <row r="82" spans="1:16" ht="32.25" customHeight="1">
      <c r="A82" s="21">
        <v>30</v>
      </c>
      <c r="B82" s="73" t="s">
        <v>16</v>
      </c>
      <c r="C82" s="26" t="s">
        <v>9</v>
      </c>
      <c r="D82" s="17">
        <v>9</v>
      </c>
      <c r="E82" s="17">
        <v>16</v>
      </c>
      <c r="F82" s="23">
        <v>270</v>
      </c>
      <c r="G82" s="24" t="s">
        <v>3</v>
      </c>
      <c r="H82" s="17">
        <v>11</v>
      </c>
      <c r="I82" s="17">
        <v>196</v>
      </c>
      <c r="J82" s="27">
        <v>311.9</v>
      </c>
      <c r="K82" s="18">
        <f t="shared" si="6"/>
        <v>311.9</v>
      </c>
      <c r="L82" s="37">
        <v>206.3</v>
      </c>
      <c r="M82" s="37">
        <v>105.6</v>
      </c>
      <c r="N82" s="19">
        <f t="shared" si="7"/>
        <v>311.9</v>
      </c>
      <c r="O82" s="40">
        <f>N82</f>
        <v>311.9</v>
      </c>
      <c r="P82" s="24" t="s">
        <v>77</v>
      </c>
    </row>
    <row r="83" spans="1:16" ht="32.25" customHeight="1">
      <c r="A83" s="22">
        <v>31</v>
      </c>
      <c r="B83" s="71" t="s">
        <v>15</v>
      </c>
      <c r="C83" s="69" t="s">
        <v>6</v>
      </c>
      <c r="D83" s="78">
        <v>5</v>
      </c>
      <c r="E83" s="78">
        <v>5</v>
      </c>
      <c r="F83" s="79">
        <v>1344</v>
      </c>
      <c r="G83" s="24" t="s">
        <v>5</v>
      </c>
      <c r="H83" s="17">
        <v>9</v>
      </c>
      <c r="I83" s="17">
        <v>48</v>
      </c>
      <c r="J83" s="27">
        <v>713.6</v>
      </c>
      <c r="K83" s="18">
        <f t="shared" si="6"/>
        <v>365.9</v>
      </c>
      <c r="L83" s="37">
        <v>365.9</v>
      </c>
      <c r="M83" s="37"/>
      <c r="N83" s="19">
        <f t="shared" si="7"/>
        <v>365.9</v>
      </c>
      <c r="O83" s="45">
        <f>SUM(N83:N84)</f>
        <v>730.8</v>
      </c>
      <c r="P83" s="24" t="s">
        <v>75</v>
      </c>
    </row>
    <row r="84" spans="1:16" ht="32.25" customHeight="1">
      <c r="A84" s="22"/>
      <c r="B84" s="71"/>
      <c r="C84" s="69"/>
      <c r="D84" s="78"/>
      <c r="E84" s="78"/>
      <c r="F84" s="79"/>
      <c r="G84" s="24" t="s">
        <v>5</v>
      </c>
      <c r="H84" s="17">
        <v>9</v>
      </c>
      <c r="I84" s="17">
        <v>56</v>
      </c>
      <c r="J84" s="27">
        <v>708.7</v>
      </c>
      <c r="K84" s="18">
        <f t="shared" si="6"/>
        <v>364.9</v>
      </c>
      <c r="L84" s="37">
        <v>364.9</v>
      </c>
      <c r="M84" s="37"/>
      <c r="N84" s="19">
        <f t="shared" si="7"/>
        <v>364.9</v>
      </c>
      <c r="O84" s="45"/>
      <c r="P84" s="24" t="s">
        <v>75</v>
      </c>
    </row>
    <row r="85" spans="1:17" ht="32.25" customHeight="1">
      <c r="A85" s="21">
        <v>32</v>
      </c>
      <c r="B85" s="73" t="s">
        <v>14</v>
      </c>
      <c r="C85" s="26" t="s">
        <v>6</v>
      </c>
      <c r="D85" s="17">
        <v>5</v>
      </c>
      <c r="E85" s="17">
        <v>10</v>
      </c>
      <c r="F85" s="23">
        <v>504</v>
      </c>
      <c r="G85" s="24" t="s">
        <v>5</v>
      </c>
      <c r="H85" s="17">
        <v>9</v>
      </c>
      <c r="I85" s="17">
        <v>40</v>
      </c>
      <c r="J85" s="27">
        <v>535</v>
      </c>
      <c r="K85" s="18">
        <f t="shared" si="6"/>
        <v>535</v>
      </c>
      <c r="L85" s="37">
        <v>535</v>
      </c>
      <c r="M85" s="37"/>
      <c r="N85" s="19">
        <f t="shared" si="7"/>
        <v>535</v>
      </c>
      <c r="O85" s="40">
        <f>N85</f>
        <v>535</v>
      </c>
      <c r="P85" s="24" t="s">
        <v>75</v>
      </c>
      <c r="Q85" s="65"/>
    </row>
    <row r="86" spans="1:17" ht="32.25" customHeight="1">
      <c r="A86" s="21">
        <v>33</v>
      </c>
      <c r="B86" s="73" t="s">
        <v>13</v>
      </c>
      <c r="C86" s="26" t="s">
        <v>6</v>
      </c>
      <c r="D86" s="17">
        <v>5</v>
      </c>
      <c r="E86" s="17">
        <v>10</v>
      </c>
      <c r="F86" s="23">
        <v>504</v>
      </c>
      <c r="G86" s="24" t="s">
        <v>5</v>
      </c>
      <c r="H86" s="17">
        <v>9</v>
      </c>
      <c r="I86" s="17">
        <v>35</v>
      </c>
      <c r="J86" s="27">
        <v>398.1</v>
      </c>
      <c r="K86" s="18">
        <f t="shared" si="6"/>
        <v>398.1</v>
      </c>
      <c r="L86" s="37">
        <v>398.1</v>
      </c>
      <c r="M86" s="37"/>
      <c r="N86" s="19">
        <f t="shared" si="7"/>
        <v>398.1</v>
      </c>
      <c r="O86" s="40">
        <f>N86</f>
        <v>398.1</v>
      </c>
      <c r="P86" s="24"/>
      <c r="Q86" s="65"/>
    </row>
    <row r="87" spans="1:16" ht="34.5" customHeight="1">
      <c r="A87" s="22">
        <v>34</v>
      </c>
      <c r="B87" s="71" t="s">
        <v>12</v>
      </c>
      <c r="C87" s="69" t="s">
        <v>6</v>
      </c>
      <c r="D87" s="17">
        <v>5</v>
      </c>
      <c r="E87" s="17">
        <v>125</v>
      </c>
      <c r="F87" s="23">
        <v>576</v>
      </c>
      <c r="G87" s="24" t="s">
        <v>5</v>
      </c>
      <c r="H87" s="17">
        <v>9</v>
      </c>
      <c r="I87" s="17">
        <v>83</v>
      </c>
      <c r="J87" s="27">
        <v>535.5</v>
      </c>
      <c r="K87" s="18">
        <f t="shared" si="6"/>
        <v>157.7</v>
      </c>
      <c r="L87" s="37">
        <v>157.7</v>
      </c>
      <c r="M87" s="37"/>
      <c r="N87" s="19">
        <f t="shared" si="7"/>
        <v>157.7</v>
      </c>
      <c r="O87" s="45">
        <f>SUM(N87:N88)</f>
        <v>315</v>
      </c>
      <c r="P87" s="24" t="s">
        <v>75</v>
      </c>
    </row>
    <row r="88" spans="1:16" ht="34.5" customHeight="1">
      <c r="A88" s="22"/>
      <c r="B88" s="71"/>
      <c r="C88" s="69"/>
      <c r="D88" s="32"/>
      <c r="E88" s="32"/>
      <c r="F88" s="36"/>
      <c r="G88" s="24" t="s">
        <v>67</v>
      </c>
      <c r="H88" s="17">
        <v>9</v>
      </c>
      <c r="I88" s="17">
        <v>82</v>
      </c>
      <c r="J88" s="27">
        <v>157.3</v>
      </c>
      <c r="K88" s="18">
        <f t="shared" si="6"/>
        <v>157.3</v>
      </c>
      <c r="L88" s="37">
        <v>157.3</v>
      </c>
      <c r="M88" s="37"/>
      <c r="N88" s="19">
        <f t="shared" si="7"/>
        <v>157.3</v>
      </c>
      <c r="O88" s="45"/>
      <c r="P88" s="24" t="s">
        <v>74</v>
      </c>
    </row>
    <row r="89" spans="1:16" ht="49.5" customHeight="1">
      <c r="A89" s="17">
        <v>35</v>
      </c>
      <c r="B89" s="74" t="s">
        <v>11</v>
      </c>
      <c r="C89" s="24" t="s">
        <v>1</v>
      </c>
      <c r="D89" s="17">
        <v>10</v>
      </c>
      <c r="E89" s="17">
        <v>140</v>
      </c>
      <c r="F89" s="23">
        <v>840</v>
      </c>
      <c r="G89" s="24" t="s">
        <v>3</v>
      </c>
      <c r="H89" s="17">
        <v>11</v>
      </c>
      <c r="I89" s="17">
        <v>412</v>
      </c>
      <c r="J89" s="27">
        <v>854.2</v>
      </c>
      <c r="K89" s="18">
        <f t="shared" si="6"/>
        <v>489.7</v>
      </c>
      <c r="L89" s="37">
        <v>489.7</v>
      </c>
      <c r="M89" s="37"/>
      <c r="N89" s="19">
        <f t="shared" si="7"/>
        <v>489.7</v>
      </c>
      <c r="O89" s="40">
        <f>N89</f>
        <v>489.7</v>
      </c>
      <c r="P89" s="24" t="s">
        <v>93</v>
      </c>
    </row>
    <row r="90" spans="1:16" ht="34.5" customHeight="1">
      <c r="A90" s="21">
        <v>36</v>
      </c>
      <c r="B90" s="73" t="s">
        <v>10</v>
      </c>
      <c r="C90" s="26" t="s">
        <v>6</v>
      </c>
      <c r="D90" s="17">
        <v>6</v>
      </c>
      <c r="E90" s="17">
        <v>123</v>
      </c>
      <c r="F90" s="23">
        <v>312</v>
      </c>
      <c r="G90" s="24" t="s">
        <v>5</v>
      </c>
      <c r="H90" s="17">
        <v>9</v>
      </c>
      <c r="I90" s="17">
        <v>94</v>
      </c>
      <c r="J90" s="27">
        <v>413</v>
      </c>
      <c r="K90" s="18">
        <f>L90+M90</f>
        <v>106.8</v>
      </c>
      <c r="L90" s="37">
        <v>106.8</v>
      </c>
      <c r="M90" s="37"/>
      <c r="N90" s="19">
        <f>L90+M90</f>
        <v>106.8</v>
      </c>
      <c r="O90" s="40">
        <f>N90</f>
        <v>106.8</v>
      </c>
      <c r="P90" s="24" t="s">
        <v>75</v>
      </c>
    </row>
    <row r="91" ht="35.25" customHeight="1"/>
  </sheetData>
  <sheetProtection/>
  <autoFilter ref="A8:P90"/>
  <mergeCells count="92">
    <mergeCell ref="C75:C78"/>
    <mergeCell ref="C83:C84"/>
    <mergeCell ref="C87:C88"/>
    <mergeCell ref="C39:C42"/>
    <mergeCell ref="C44:C58"/>
    <mergeCell ref="C61:C62"/>
    <mergeCell ref="C63:C65"/>
    <mergeCell ref="C66:C68"/>
    <mergeCell ref="C72:C74"/>
    <mergeCell ref="C13:C16"/>
    <mergeCell ref="C18:C19"/>
    <mergeCell ref="C21:C22"/>
    <mergeCell ref="C24:C28"/>
    <mergeCell ref="C32:C34"/>
    <mergeCell ref="C35:C37"/>
    <mergeCell ref="Q85:Q86"/>
    <mergeCell ref="O87:O88"/>
    <mergeCell ref="O70:O71"/>
    <mergeCell ref="Q70:Q71"/>
    <mergeCell ref="O72:O74"/>
    <mergeCell ref="O75:O78"/>
    <mergeCell ref="F66:F68"/>
    <mergeCell ref="E66:E68"/>
    <mergeCell ref="D66:D68"/>
    <mergeCell ref="O66:O68"/>
    <mergeCell ref="B83:B84"/>
    <mergeCell ref="A83:A84"/>
    <mergeCell ref="O83:O84"/>
    <mergeCell ref="F83:F84"/>
    <mergeCell ref="E83:E84"/>
    <mergeCell ref="D83:D84"/>
    <mergeCell ref="D41:D42"/>
    <mergeCell ref="F41:F42"/>
    <mergeCell ref="O44:O58"/>
    <mergeCell ref="O61:O62"/>
    <mergeCell ref="O63:O65"/>
    <mergeCell ref="D63:D64"/>
    <mergeCell ref="E63:E64"/>
    <mergeCell ref="F63:F64"/>
    <mergeCell ref="A87:A88"/>
    <mergeCell ref="B87:B88"/>
    <mergeCell ref="O10:O12"/>
    <mergeCell ref="O13:O16"/>
    <mergeCell ref="O18:O19"/>
    <mergeCell ref="O21:O22"/>
    <mergeCell ref="O32:O34"/>
    <mergeCell ref="O35:O37"/>
    <mergeCell ref="O39:O42"/>
    <mergeCell ref="E41:E42"/>
    <mergeCell ref="A66:A68"/>
    <mergeCell ref="B66:B68"/>
    <mergeCell ref="A72:A74"/>
    <mergeCell ref="B72:B74"/>
    <mergeCell ref="A75:A78"/>
    <mergeCell ref="B75:B78"/>
    <mergeCell ref="A39:A42"/>
    <mergeCell ref="B39:B42"/>
    <mergeCell ref="A44:A58"/>
    <mergeCell ref="B44:B58"/>
    <mergeCell ref="A63:A65"/>
    <mergeCell ref="B63:B65"/>
    <mergeCell ref="B61:B62"/>
    <mergeCell ref="A61:A62"/>
    <mergeCell ref="A24:A28"/>
    <mergeCell ref="B24:B28"/>
    <mergeCell ref="A32:A34"/>
    <mergeCell ref="B32:B34"/>
    <mergeCell ref="A35:A37"/>
    <mergeCell ref="B35:B37"/>
    <mergeCell ref="A13:A16"/>
    <mergeCell ref="B13:B16"/>
    <mergeCell ref="A18:A19"/>
    <mergeCell ref="B18:B19"/>
    <mergeCell ref="A21:A22"/>
    <mergeCell ref="B21:B22"/>
    <mergeCell ref="C5:C7"/>
    <mergeCell ref="D5:F6"/>
    <mergeCell ref="G5:G7"/>
    <mergeCell ref="K5:M6"/>
    <mergeCell ref="A10:A12"/>
    <mergeCell ref="B10:B12"/>
    <mergeCell ref="C10:C12"/>
    <mergeCell ref="P5:P7"/>
    <mergeCell ref="H5:J6"/>
    <mergeCell ref="N5:N7"/>
    <mergeCell ref="O5:O7"/>
    <mergeCell ref="A1:P1"/>
    <mergeCell ref="A2:P2"/>
    <mergeCell ref="A3:P3"/>
    <mergeCell ref="A4:P4"/>
    <mergeCell ref="A5:A7"/>
    <mergeCell ref="B5:B7"/>
  </mergeCells>
  <printOptions/>
  <pageMargins left="0.1968503937007874" right="0.11811023622047245" top="0.15748031496062992" bottom="0.2362204724409449"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MyPC</cp:lastModifiedBy>
  <cp:lastPrinted>2023-04-20T12:38:36Z</cp:lastPrinted>
  <dcterms:created xsi:type="dcterms:W3CDTF">2023-01-13T03:47:08Z</dcterms:created>
  <dcterms:modified xsi:type="dcterms:W3CDTF">2023-04-20T12:38:39Z</dcterms:modified>
  <cp:category/>
  <cp:version/>
  <cp:contentType/>
  <cp:contentStatus/>
</cp:coreProperties>
</file>