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TKDT_trình Đ3" sheetId="1" r:id="rId1"/>
  </sheets>
  <definedNames>
    <definedName name="_xlnm._FilterDatabase" localSheetId="0" hidden="1">'TKDT_trình Đ3'!$A$4:$Q$37</definedName>
    <definedName name="_xlnm.Print_Area" localSheetId="0">'TKDT_trình Đ3'!$A$1:$Q$37</definedName>
    <definedName name="_xlnm.Print_Titles" localSheetId="0">'TKDT_trình Đ3'!$3:$5</definedName>
  </definedNames>
  <calcPr fullCalcOnLoad="1"/>
</workbook>
</file>

<file path=xl/sharedStrings.xml><?xml version="1.0" encoding="utf-8"?>
<sst xmlns="http://schemas.openxmlformats.org/spreadsheetml/2006/main" count="141" uniqueCount="47">
  <si>
    <t>STT</t>
  </si>
  <si>
    <t>Họ và tên chủ sử dụng</t>
  </si>
  <si>
    <t>Số 
Tờ</t>
  </si>
  <si>
    <t>Số
 thửa</t>
  </si>
  <si>
    <t>DT 
thửa (m2)</t>
  </si>
  <si>
    <t>Loại 
đất</t>
  </si>
  <si>
    <t>Ghi chú</t>
  </si>
  <si>
    <t>Thông tin thửa đất
 theo GCN, HS ĐC</t>
  </si>
  <si>
    <t xml:space="preserve">Số 
Tờ </t>
  </si>
  <si>
    <t>DT được giao</t>
  </si>
  <si>
    <t>Thông tin thửa đất
 theo BĐ ĐC</t>
  </si>
  <si>
    <t>Đã thu hồi QĐ 1266 ngày 20/7 /2015</t>
  </si>
  <si>
    <t>LUC</t>
  </si>
  <si>
    <t>Địa chỉ</t>
  </si>
  <si>
    <t>17</t>
  </si>
  <si>
    <t>32</t>
  </si>
  <si>
    <t>31</t>
  </si>
  <si>
    <t>468b</t>
  </si>
  <si>
    <t>Vũ Văn Thư
Ngô Thị Thành</t>
  </si>
  <si>
    <t>544b</t>
  </si>
  <si>
    <t>Nguyễn Thị Tâm</t>
  </si>
  <si>
    <t>Nguyễn Văn Đại
Nguyễn Thị Lớp</t>
  </si>
  <si>
    <t>Triệu Văn Tuyển
Nguyễn Thị Hoạt</t>
  </si>
  <si>
    <t>25</t>
  </si>
  <si>
    <t>Đất UBND xã quản lý</t>
  </si>
  <si>
    <t>Thôn Chung xã Liên Sơn</t>
  </si>
  <si>
    <t>Tổng diện tích thu hồi</t>
  </si>
  <si>
    <t>Tổng</t>
  </si>
  <si>
    <t>Diện tích thu hồi trong chỉ giới (m2)</t>
  </si>
  <si>
    <t>Thôn Chung</t>
  </si>
  <si>
    <t>Nguyễn Văn Thứ - đã chết
Đồng Thị An và hàng thừa kế</t>
  </si>
  <si>
    <t>DT thu hồi trong chỉ giới</t>
  </si>
  <si>
    <t>DT thu hồi ngoài chỉ giới</t>
  </si>
  <si>
    <t>Đặng Ngọc Sự
Nguyễn Thị Hường</t>
  </si>
  <si>
    <t>369c</t>
  </si>
  <si>
    <t>Nhữ Đình Chiến
Nguyễn Thị Hà</t>
  </si>
  <si>
    <t>Nguyễn Văn Trọng
Nguyễn Thị Liên</t>
  </si>
  <si>
    <t>Lưu Bá Hoan
Nguyễn Thị Dung</t>
  </si>
  <si>
    <t>Trịnh Xuân Phông</t>
  </si>
  <si>
    <t>737a
737</t>
  </si>
  <si>
    <t>Nguyễn Văn Kình
Đặng Thị Phi Nga</t>
  </si>
  <si>
    <t>Trịnh Thị Yên</t>
  </si>
  <si>
    <t>Nguyễn Hồng Văn
Nguyễn Thị Hương</t>
  </si>
  <si>
    <t xml:space="preserve"> </t>
  </si>
  <si>
    <t>BẢNG THỐNG KÊ DIỆN TÍCH, LOẠI ĐẤT, CHỦ SỬ DỤNG ĐẤT THU HỒI 
THỰC HIỆN DỰ ÁN KHU DÂN CƯ TÂN SƠN, XÃ LIÊN SƠN (ĐỢT 3)</t>
  </si>
  <si>
    <t>Hoàng Thị Ngoan
(GCN Hoàng Thị Ngoan)</t>
  </si>
  <si>
    <t>(Kèm theo Quyết định số:             /QĐ-UBND ngày           /5/2023 của UBND huyện Tân Yên)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</si>
</sst>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409]dddd\,\ mmmm\ dd\,\ yyyy"/>
    <numFmt numFmtId="182" formatCode="[$-409]h:mm:ss\ AM/PM"/>
    <numFmt numFmtId="183" formatCode="#,##0.0"/>
    <numFmt numFmtId="184" formatCode="_(* #,##0.0_);_(* \(#,##0.0\);_(* &quot;-&quot;?_);_(@_)"/>
    <numFmt numFmtId="185" formatCode="_-* #,##0.0\ _₫_-;\-* #,##0.0\ _₫_-;_-* &quot;-&quot;?\ _₫_-;_-@_-"/>
    <numFmt numFmtId="186" formatCode="_-* #,##0\ _₫_-;\-* #,##0\ _₫_-;_-* &quot;-&quot;?\ _₫_-;_-@_-"/>
    <numFmt numFmtId="187" formatCode="_(* #,##0.000_);_(* \(#,##0.000\);_(* &quot;-&quot;??_);_(@_)"/>
    <numFmt numFmtId="188" formatCode="_(* #,##0.0000_);_(* \(#,##0.0000\);_(* &quot;-&quot;??_);_(@_)"/>
    <numFmt numFmtId="189" formatCode="#,##0.0_ ;\-#,##0.0\ "/>
    <numFmt numFmtId="190" formatCode="0.0000000"/>
    <numFmt numFmtId="191" formatCode="0.00000000"/>
    <numFmt numFmtId="192" formatCode="[$-42A]dd\ mmmm\ yyyy"/>
    <numFmt numFmtId="193" formatCode="[$-42A]h:mm:ss\ AM/PM"/>
    <numFmt numFmtId="194" formatCode="#,##0.000"/>
    <numFmt numFmtId="195" formatCode="#,##0.0000"/>
    <numFmt numFmtId="196" formatCode="#,##0.00000"/>
    <numFmt numFmtId="197" formatCode="##0_);\(#,##0\)"/>
    <numFmt numFmtId="198" formatCode="#,##0.00\ &quot;₫&quot;"/>
    <numFmt numFmtId="199" formatCode="#,##0.0\ &quot;₫&quot;"/>
    <numFmt numFmtId="200" formatCode="#,##0.000\ &quot;₫&quot;"/>
    <numFmt numFmtId="201" formatCode="#,##0.0000\ &quot;₫&quot;"/>
    <numFmt numFmtId="202" formatCode="#,##0.00\ _₫"/>
  </numFmts>
  <fonts count="42">
    <font>
      <sz val="12"/>
      <name val=".vn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Arial"/>
      <family val="2"/>
    </font>
    <font>
      <i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25" fillId="0" borderId="0">
      <alignment/>
      <protection/>
    </xf>
    <xf numFmtId="0" fontId="0" fillId="5" borderId="7" applyNumberFormat="0" applyFont="0" applyAlignment="0" applyProtection="0"/>
    <xf numFmtId="0" fontId="25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24" fillId="18" borderId="0" xfId="0" applyFont="1" applyFill="1" applyAlignment="1">
      <alignment vertical="top"/>
    </xf>
    <xf numFmtId="0" fontId="24" fillId="18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1" applyNumberFormat="1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49" fontId="35" fillId="18" borderId="10" xfId="41" applyNumberFormat="1" applyFont="1" applyFill="1" applyBorder="1" applyAlignment="1">
      <alignment horizontal="center" vertical="center" wrapText="1"/>
    </xf>
    <xf numFmtId="0" fontId="35" fillId="18" borderId="10" xfId="41" applyNumberFormat="1" applyFont="1" applyFill="1" applyBorder="1" applyAlignment="1">
      <alignment horizontal="center" vertical="center" wrapText="1"/>
    </xf>
    <xf numFmtId="49" fontId="35" fillId="18" borderId="10" xfId="0" applyNumberFormat="1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10" xfId="41" applyNumberFormat="1" applyFon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Continuous" vertical="center"/>
    </xf>
    <xf numFmtId="0" fontId="3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83" fontId="23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97" fontId="35" fillId="0" borderId="10" xfId="0" applyNumberFormat="1" applyFont="1" applyFill="1" applyBorder="1" applyAlignment="1">
      <alignment horizontal="center" vertical="center" wrapText="1"/>
    </xf>
    <xf numFmtId="197" fontId="24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41" applyNumberFormat="1" applyFont="1" applyFill="1" applyBorder="1" applyAlignment="1">
      <alignment horizontal="center" vertical="center" wrapText="1"/>
    </xf>
    <xf numFmtId="49" fontId="35" fillId="0" borderId="10" xfId="41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Continuous" vertical="center"/>
    </xf>
    <xf numFmtId="0" fontId="35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38" fillId="0" borderId="10" xfId="0" applyNumberFormat="1" applyFont="1" applyFill="1" applyBorder="1" applyAlignment="1">
      <alignment horizontal="center" vertical="center" wrapText="1"/>
    </xf>
    <xf numFmtId="49" fontId="38" fillId="0" borderId="10" xfId="41" applyNumberFormat="1" applyFont="1" applyFill="1" applyBorder="1" applyAlignment="1">
      <alignment horizontal="center" vertical="center" wrapText="1"/>
    </xf>
    <xf numFmtId="0" fontId="38" fillId="0" borderId="10" xfId="41" applyNumberFormat="1" applyFont="1" applyFill="1" applyBorder="1" applyAlignment="1">
      <alignment horizontal="center" vertical="center" wrapText="1"/>
    </xf>
    <xf numFmtId="180" fontId="38" fillId="0" borderId="10" xfId="41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80" fontId="38" fillId="0" borderId="10" xfId="41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0" fontId="38" fillId="0" borderId="10" xfId="0" applyNumberFormat="1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180" fontId="2" fillId="0" borderId="10" xfId="41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9" fontId="38" fillId="0" borderId="10" xfId="41" applyNumberFormat="1" applyFont="1" applyFill="1" applyBorder="1" applyAlignment="1">
      <alignment horizontal="center" vertical="center" wrapText="1"/>
    </xf>
    <xf numFmtId="0" fontId="38" fillId="0" borderId="10" xfId="4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18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9" fontId="35" fillId="0" borderId="10" xfId="41" applyNumberFormat="1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5" fillId="0" borderId="10" xfId="41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0" fontId="38" fillId="0" borderId="10" xfId="41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2 2 2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3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tabSelected="1" zoomScale="85" zoomScaleNormal="85" zoomScalePageLayoutView="0" workbookViewId="0" topLeftCell="A1">
      <selection activeCell="K8" sqref="K8"/>
    </sheetView>
  </sheetViews>
  <sheetFormatPr defaultColWidth="8.796875" defaultRowHeight="15"/>
  <cols>
    <col min="1" max="1" width="4.8984375" style="19" customWidth="1"/>
    <col min="2" max="2" width="24.3984375" style="20" customWidth="1"/>
    <col min="3" max="3" width="12.59765625" style="21" customWidth="1"/>
    <col min="4" max="4" width="4.59765625" style="19" customWidth="1"/>
    <col min="5" max="5" width="5.59765625" style="21" customWidth="1"/>
    <col min="6" max="6" width="8.09765625" style="21" customWidth="1"/>
    <col min="7" max="7" width="4.8984375" style="21" customWidth="1"/>
    <col min="8" max="8" width="5.19921875" style="19" customWidth="1"/>
    <col min="9" max="9" width="7.59765625" style="21" customWidth="1"/>
    <col min="10" max="10" width="7.19921875" style="21" customWidth="1"/>
    <col min="11" max="11" width="5.69921875" style="21" customWidth="1"/>
    <col min="12" max="12" width="10.8984375" style="22" customWidth="1"/>
    <col min="13" max="13" width="10.3984375" style="22" customWidth="1"/>
    <col min="14" max="14" width="8.3984375" style="22" customWidth="1"/>
    <col min="15" max="15" width="9.59765625" style="22" customWidth="1"/>
    <col min="16" max="16" width="10.796875" style="22" customWidth="1"/>
    <col min="17" max="17" width="9.09765625" style="23" customWidth="1"/>
    <col min="18" max="18" width="17.296875" style="44" customWidth="1"/>
    <col min="19" max="16384" width="8.8984375" style="1" customWidth="1"/>
  </cols>
  <sheetData>
    <row r="1" spans="1:17" ht="49.5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9.25" customHeight="1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8" s="2" customFormat="1" ht="33" customHeight="1">
      <c r="A3" s="75" t="s">
        <v>0</v>
      </c>
      <c r="B3" s="76" t="s">
        <v>1</v>
      </c>
      <c r="C3" s="76" t="s">
        <v>13</v>
      </c>
      <c r="D3" s="76" t="s">
        <v>10</v>
      </c>
      <c r="E3" s="76"/>
      <c r="F3" s="76"/>
      <c r="G3" s="76" t="s">
        <v>7</v>
      </c>
      <c r="H3" s="76"/>
      <c r="I3" s="76"/>
      <c r="J3" s="76"/>
      <c r="K3" s="76" t="s">
        <v>5</v>
      </c>
      <c r="L3" s="76" t="s">
        <v>28</v>
      </c>
      <c r="M3" s="76"/>
      <c r="N3" s="76"/>
      <c r="O3" s="76"/>
      <c r="P3" s="76" t="s">
        <v>11</v>
      </c>
      <c r="Q3" s="76" t="s">
        <v>6</v>
      </c>
      <c r="R3" s="45"/>
    </row>
    <row r="4" spans="1:18" s="2" customFormat="1" ht="48.75" customHeight="1">
      <c r="A4" s="75"/>
      <c r="B4" s="76"/>
      <c r="C4" s="76"/>
      <c r="D4" s="77" t="s">
        <v>8</v>
      </c>
      <c r="E4" s="78" t="s">
        <v>3</v>
      </c>
      <c r="F4" s="78" t="s">
        <v>4</v>
      </c>
      <c r="G4" s="78" t="s">
        <v>2</v>
      </c>
      <c r="H4" s="77" t="s">
        <v>3</v>
      </c>
      <c r="I4" s="78" t="s">
        <v>4</v>
      </c>
      <c r="J4" s="78" t="s">
        <v>9</v>
      </c>
      <c r="K4" s="76"/>
      <c r="L4" s="78" t="s">
        <v>31</v>
      </c>
      <c r="M4" s="78" t="s">
        <v>32</v>
      </c>
      <c r="N4" s="78" t="s">
        <v>24</v>
      </c>
      <c r="O4" s="78" t="s">
        <v>26</v>
      </c>
      <c r="P4" s="76"/>
      <c r="Q4" s="76"/>
      <c r="R4" s="45"/>
    </row>
    <row r="5" spans="1:18" s="2" customFormat="1" ht="15">
      <c r="A5" s="24">
        <v>-1</v>
      </c>
      <c r="B5" s="25">
        <v>-2</v>
      </c>
      <c r="C5" s="24">
        <v>-3</v>
      </c>
      <c r="D5" s="25">
        <v>-4</v>
      </c>
      <c r="E5" s="24">
        <v>-5</v>
      </c>
      <c r="F5" s="25">
        <v>-6</v>
      </c>
      <c r="G5" s="24">
        <v>-7</v>
      </c>
      <c r="H5" s="25">
        <v>-8</v>
      </c>
      <c r="I5" s="24">
        <v>-9</v>
      </c>
      <c r="J5" s="25">
        <v>-10</v>
      </c>
      <c r="K5" s="24">
        <v>-11</v>
      </c>
      <c r="L5" s="25">
        <v>-12</v>
      </c>
      <c r="M5" s="24">
        <v>-13</v>
      </c>
      <c r="N5" s="25">
        <v>-14</v>
      </c>
      <c r="O5" s="24">
        <v>-15</v>
      </c>
      <c r="P5" s="25">
        <v>-16</v>
      </c>
      <c r="Q5" s="24">
        <v>-17</v>
      </c>
      <c r="R5" s="45"/>
    </row>
    <row r="6" spans="1:18" s="3" customFormat="1" ht="32.25" customHeight="1">
      <c r="A6" s="14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6"/>
      <c r="P6" s="16"/>
      <c r="Q6" s="16"/>
      <c r="R6" s="46"/>
    </row>
    <row r="7" spans="1:18" s="3" customFormat="1" ht="32.25" customHeight="1">
      <c r="A7" s="56">
        <f>COUNTA($A$6:A6)</f>
        <v>1</v>
      </c>
      <c r="B7" s="61" t="s">
        <v>42</v>
      </c>
      <c r="C7" s="35" t="s">
        <v>29</v>
      </c>
      <c r="D7" s="35">
        <v>25</v>
      </c>
      <c r="E7" s="35">
        <v>306</v>
      </c>
      <c r="F7" s="35">
        <v>374.8</v>
      </c>
      <c r="G7" s="35">
        <v>17</v>
      </c>
      <c r="H7" s="35">
        <v>308</v>
      </c>
      <c r="I7" s="35">
        <v>330</v>
      </c>
      <c r="J7" s="35">
        <v>590</v>
      </c>
      <c r="K7" s="35" t="s">
        <v>12</v>
      </c>
      <c r="L7" s="35">
        <v>79.2</v>
      </c>
      <c r="M7" s="35">
        <v>0</v>
      </c>
      <c r="N7" s="34"/>
      <c r="O7" s="35">
        <f>SUM(L7:N7)</f>
        <v>79.2</v>
      </c>
      <c r="P7" s="35"/>
      <c r="Q7" s="35"/>
      <c r="R7" s="74"/>
    </row>
    <row r="8" spans="1:18" s="3" customFormat="1" ht="32.25" customHeight="1">
      <c r="A8" s="56"/>
      <c r="B8" s="61"/>
      <c r="C8" s="35" t="s">
        <v>29</v>
      </c>
      <c r="D8" s="35">
        <v>25</v>
      </c>
      <c r="E8" s="35">
        <v>324</v>
      </c>
      <c r="F8" s="35">
        <v>269.1</v>
      </c>
      <c r="G8" s="35">
        <v>17</v>
      </c>
      <c r="H8" s="35">
        <v>309</v>
      </c>
      <c r="I8" s="35">
        <v>260</v>
      </c>
      <c r="J8" s="35">
        <v>260</v>
      </c>
      <c r="K8" s="35" t="s">
        <v>12</v>
      </c>
      <c r="L8" s="35">
        <v>125.4</v>
      </c>
      <c r="M8" s="49">
        <v>0</v>
      </c>
      <c r="N8" s="34"/>
      <c r="O8" s="35">
        <f aca="true" t="shared" si="0" ref="O8:O36">SUM(L8:N8)</f>
        <v>125.4</v>
      </c>
      <c r="P8" s="35"/>
      <c r="Q8" s="35"/>
      <c r="R8" s="74"/>
    </row>
    <row r="9" spans="1:18" s="3" customFormat="1" ht="32.25" customHeight="1">
      <c r="A9" s="56">
        <f>COUNTA($A$6:A8)</f>
        <v>2</v>
      </c>
      <c r="B9" s="60" t="s">
        <v>33</v>
      </c>
      <c r="C9" s="26" t="s">
        <v>29</v>
      </c>
      <c r="D9" s="26">
        <v>25</v>
      </c>
      <c r="E9" s="27">
        <v>284</v>
      </c>
      <c r="F9" s="36">
        <v>597</v>
      </c>
      <c r="G9" s="27">
        <v>17</v>
      </c>
      <c r="H9" s="26">
        <v>245</v>
      </c>
      <c r="I9" s="27">
        <v>581</v>
      </c>
      <c r="J9" s="36">
        <v>581</v>
      </c>
      <c r="K9" s="27" t="s">
        <v>12</v>
      </c>
      <c r="L9" s="36">
        <f aca="true" t="shared" si="1" ref="L9:L20">F9</f>
        <v>597</v>
      </c>
      <c r="M9" s="49">
        <v>0</v>
      </c>
      <c r="N9" s="14"/>
      <c r="O9" s="35">
        <f t="shared" si="0"/>
        <v>597</v>
      </c>
      <c r="P9" s="16"/>
      <c r="Q9" s="16"/>
      <c r="R9" s="46"/>
    </row>
    <row r="10" spans="1:18" s="3" customFormat="1" ht="32.25" customHeight="1">
      <c r="A10" s="56"/>
      <c r="B10" s="60"/>
      <c r="C10" s="26" t="s">
        <v>29</v>
      </c>
      <c r="D10" s="26">
        <v>31</v>
      </c>
      <c r="E10" s="26">
        <v>23</v>
      </c>
      <c r="F10" s="37">
        <v>196.3</v>
      </c>
      <c r="G10" s="38" t="s">
        <v>14</v>
      </c>
      <c r="H10" s="39">
        <v>466</v>
      </c>
      <c r="I10" s="39">
        <v>185</v>
      </c>
      <c r="J10" s="40">
        <v>185</v>
      </c>
      <c r="K10" s="27" t="s">
        <v>12</v>
      </c>
      <c r="L10" s="36">
        <f t="shared" si="1"/>
        <v>196.3</v>
      </c>
      <c r="M10" s="49">
        <v>0</v>
      </c>
      <c r="N10" s="14"/>
      <c r="O10" s="35">
        <f t="shared" si="0"/>
        <v>196.3</v>
      </c>
      <c r="P10" s="16"/>
      <c r="Q10" s="16"/>
      <c r="R10" s="46"/>
    </row>
    <row r="11" spans="1:18" s="3" customFormat="1" ht="32.25" customHeight="1">
      <c r="A11" s="56"/>
      <c r="B11" s="60"/>
      <c r="C11" s="26" t="s">
        <v>29</v>
      </c>
      <c r="D11" s="26">
        <v>25</v>
      </c>
      <c r="E11" s="26">
        <v>385</v>
      </c>
      <c r="F11" s="37">
        <v>442.2</v>
      </c>
      <c r="G11" s="38" t="s">
        <v>14</v>
      </c>
      <c r="H11" s="39" t="s">
        <v>34</v>
      </c>
      <c r="I11" s="39">
        <v>1110</v>
      </c>
      <c r="J11" s="40">
        <v>360</v>
      </c>
      <c r="K11" s="27" t="s">
        <v>12</v>
      </c>
      <c r="L11" s="36">
        <f t="shared" si="1"/>
        <v>442.2</v>
      </c>
      <c r="M11" s="49">
        <v>0</v>
      </c>
      <c r="N11" s="14"/>
      <c r="O11" s="35">
        <f t="shared" si="0"/>
        <v>442.2</v>
      </c>
      <c r="P11" s="16"/>
      <c r="Q11" s="16"/>
      <c r="R11" s="46"/>
    </row>
    <row r="12" spans="1:18" s="3" customFormat="1" ht="32.25" customHeight="1">
      <c r="A12" s="28">
        <f>COUNTA($A$6:A11)</f>
        <v>3</v>
      </c>
      <c r="B12" s="41" t="s">
        <v>35</v>
      </c>
      <c r="C12" s="26" t="s">
        <v>29</v>
      </c>
      <c r="D12" s="26">
        <v>25</v>
      </c>
      <c r="E12" s="26">
        <v>421</v>
      </c>
      <c r="F12" s="37">
        <v>335.8</v>
      </c>
      <c r="G12" s="38" t="s">
        <v>14</v>
      </c>
      <c r="H12" s="39">
        <v>452</v>
      </c>
      <c r="I12" s="39">
        <v>360</v>
      </c>
      <c r="J12" s="40">
        <v>360</v>
      </c>
      <c r="K12" s="27" t="s">
        <v>12</v>
      </c>
      <c r="L12" s="40">
        <f t="shared" si="1"/>
        <v>335.8</v>
      </c>
      <c r="M12" s="49">
        <v>0</v>
      </c>
      <c r="N12" s="14"/>
      <c r="O12" s="35">
        <f t="shared" si="0"/>
        <v>335.8</v>
      </c>
      <c r="P12" s="16"/>
      <c r="Q12" s="16"/>
      <c r="R12" s="46"/>
    </row>
    <row r="13" spans="1:18" s="3" customFormat="1" ht="28.5" customHeight="1">
      <c r="A13" s="56">
        <f>COUNTA($A$6:A12)</f>
        <v>4</v>
      </c>
      <c r="B13" s="64" t="s">
        <v>36</v>
      </c>
      <c r="C13" s="26" t="s">
        <v>29</v>
      </c>
      <c r="D13" s="42" t="s">
        <v>15</v>
      </c>
      <c r="E13" s="26">
        <v>117</v>
      </c>
      <c r="F13" s="37">
        <v>241.4</v>
      </c>
      <c r="G13" s="38" t="s">
        <v>14</v>
      </c>
      <c r="H13" s="39">
        <v>557</v>
      </c>
      <c r="I13" s="39">
        <v>170</v>
      </c>
      <c r="J13" s="40">
        <v>170</v>
      </c>
      <c r="K13" s="27" t="s">
        <v>12</v>
      </c>
      <c r="L13" s="40">
        <f t="shared" si="1"/>
        <v>241.4</v>
      </c>
      <c r="M13" s="49">
        <v>0</v>
      </c>
      <c r="N13" s="14"/>
      <c r="O13" s="35">
        <f t="shared" si="0"/>
        <v>241.4</v>
      </c>
      <c r="P13" s="16"/>
      <c r="Q13" s="16"/>
      <c r="R13" s="46"/>
    </row>
    <row r="14" spans="1:18" s="3" customFormat="1" ht="28.5" customHeight="1">
      <c r="A14" s="56"/>
      <c r="B14" s="64"/>
      <c r="C14" s="26" t="s">
        <v>29</v>
      </c>
      <c r="D14" s="42" t="s">
        <v>15</v>
      </c>
      <c r="E14" s="26">
        <v>143</v>
      </c>
      <c r="F14" s="37">
        <v>368.9</v>
      </c>
      <c r="G14" s="38" t="s">
        <v>14</v>
      </c>
      <c r="H14" s="39">
        <v>614</v>
      </c>
      <c r="I14" s="39">
        <v>320</v>
      </c>
      <c r="J14" s="40">
        <v>320</v>
      </c>
      <c r="K14" s="43" t="s">
        <v>12</v>
      </c>
      <c r="L14" s="40">
        <f t="shared" si="1"/>
        <v>368.9</v>
      </c>
      <c r="M14" s="49">
        <v>0</v>
      </c>
      <c r="N14" s="14"/>
      <c r="O14" s="35">
        <f t="shared" si="0"/>
        <v>368.9</v>
      </c>
      <c r="P14" s="16"/>
      <c r="Q14" s="16"/>
      <c r="R14" s="46"/>
    </row>
    <row r="15" spans="1:18" s="3" customFormat="1" ht="28.5" customHeight="1">
      <c r="A15" s="56"/>
      <c r="B15" s="64"/>
      <c r="C15" s="26" t="s">
        <v>29</v>
      </c>
      <c r="D15" s="42" t="s">
        <v>15</v>
      </c>
      <c r="E15" s="26">
        <v>171</v>
      </c>
      <c r="F15" s="37">
        <v>634.1</v>
      </c>
      <c r="G15" s="38" t="s">
        <v>14</v>
      </c>
      <c r="H15" s="39">
        <v>613</v>
      </c>
      <c r="I15" s="39">
        <v>640</v>
      </c>
      <c r="J15" s="40">
        <v>640</v>
      </c>
      <c r="K15" s="43" t="s">
        <v>12</v>
      </c>
      <c r="L15" s="40">
        <f t="shared" si="1"/>
        <v>634.1</v>
      </c>
      <c r="M15" s="49">
        <v>0</v>
      </c>
      <c r="N15" s="14"/>
      <c r="O15" s="35">
        <f t="shared" si="0"/>
        <v>634.1</v>
      </c>
      <c r="P15" s="16"/>
      <c r="Q15" s="16"/>
      <c r="R15" s="46"/>
    </row>
    <row r="16" spans="1:18" s="3" customFormat="1" ht="28.5" customHeight="1">
      <c r="A16" s="56"/>
      <c r="B16" s="64"/>
      <c r="C16" s="26" t="s">
        <v>29</v>
      </c>
      <c r="D16" s="42" t="s">
        <v>23</v>
      </c>
      <c r="E16" s="26">
        <v>378</v>
      </c>
      <c r="F16" s="37">
        <v>333.8</v>
      </c>
      <c r="G16" s="38" t="s">
        <v>14</v>
      </c>
      <c r="H16" s="39">
        <v>444</v>
      </c>
      <c r="I16" s="39">
        <v>270</v>
      </c>
      <c r="J16" s="40">
        <v>270</v>
      </c>
      <c r="K16" s="43" t="s">
        <v>12</v>
      </c>
      <c r="L16" s="40">
        <f t="shared" si="1"/>
        <v>333.8</v>
      </c>
      <c r="M16" s="49">
        <v>0</v>
      </c>
      <c r="N16" s="14"/>
      <c r="O16" s="35">
        <f t="shared" si="0"/>
        <v>333.8</v>
      </c>
      <c r="P16" s="16"/>
      <c r="Q16" s="16"/>
      <c r="R16" s="46"/>
    </row>
    <row r="17" spans="1:18" s="3" customFormat="1" ht="27.75" customHeight="1">
      <c r="A17" s="56">
        <f>COUNTA($A$6:A16)</f>
        <v>5</v>
      </c>
      <c r="B17" s="64" t="s">
        <v>37</v>
      </c>
      <c r="C17" s="26" t="s">
        <v>29</v>
      </c>
      <c r="D17" s="42" t="s">
        <v>15</v>
      </c>
      <c r="E17" s="26">
        <v>146</v>
      </c>
      <c r="F17" s="37">
        <v>289.4</v>
      </c>
      <c r="G17" s="38" t="s">
        <v>14</v>
      </c>
      <c r="H17" s="39">
        <v>616</v>
      </c>
      <c r="I17" s="39">
        <v>275</v>
      </c>
      <c r="J17" s="40">
        <v>275</v>
      </c>
      <c r="K17" s="43" t="s">
        <v>12</v>
      </c>
      <c r="L17" s="40">
        <f t="shared" si="1"/>
        <v>289.4</v>
      </c>
      <c r="M17" s="49">
        <v>0</v>
      </c>
      <c r="N17" s="14"/>
      <c r="O17" s="35">
        <f t="shared" si="0"/>
        <v>289.4</v>
      </c>
      <c r="P17" s="16"/>
      <c r="Q17" s="16"/>
      <c r="R17" s="46"/>
    </row>
    <row r="18" spans="1:18" s="3" customFormat="1" ht="27.75" customHeight="1">
      <c r="A18" s="56"/>
      <c r="B18" s="64"/>
      <c r="C18" s="26" t="s">
        <v>29</v>
      </c>
      <c r="D18" s="42" t="s">
        <v>15</v>
      </c>
      <c r="E18" s="26">
        <v>174</v>
      </c>
      <c r="F18" s="37">
        <v>342.3</v>
      </c>
      <c r="G18" s="38" t="s">
        <v>14</v>
      </c>
      <c r="H18" s="39">
        <v>615</v>
      </c>
      <c r="I18" s="39">
        <v>350</v>
      </c>
      <c r="J18" s="40">
        <v>350</v>
      </c>
      <c r="K18" s="43" t="s">
        <v>12</v>
      </c>
      <c r="L18" s="40">
        <f t="shared" si="1"/>
        <v>342.3</v>
      </c>
      <c r="M18" s="49">
        <v>0</v>
      </c>
      <c r="N18" s="14"/>
      <c r="O18" s="35">
        <f t="shared" si="0"/>
        <v>342.3</v>
      </c>
      <c r="P18" s="16"/>
      <c r="Q18" s="16"/>
      <c r="R18" s="46"/>
    </row>
    <row r="19" spans="1:18" s="3" customFormat="1" ht="27.75" customHeight="1">
      <c r="A19" s="56"/>
      <c r="B19" s="64"/>
      <c r="C19" s="26" t="s">
        <v>29</v>
      </c>
      <c r="D19" s="42" t="s">
        <v>15</v>
      </c>
      <c r="E19" s="26">
        <v>144</v>
      </c>
      <c r="F19" s="37">
        <v>370.9</v>
      </c>
      <c r="G19" s="38" t="s">
        <v>14</v>
      </c>
      <c r="H19" s="39">
        <v>769</v>
      </c>
      <c r="I19" s="39">
        <v>260</v>
      </c>
      <c r="J19" s="40">
        <v>260</v>
      </c>
      <c r="K19" s="43" t="s">
        <v>12</v>
      </c>
      <c r="L19" s="40">
        <f t="shared" si="1"/>
        <v>370.9</v>
      </c>
      <c r="M19" s="49">
        <v>0</v>
      </c>
      <c r="N19" s="14"/>
      <c r="O19" s="35">
        <f t="shared" si="0"/>
        <v>370.9</v>
      </c>
      <c r="P19" s="16"/>
      <c r="Q19" s="16"/>
      <c r="R19" s="46"/>
    </row>
    <row r="20" spans="1:18" s="3" customFormat="1" ht="27.75" customHeight="1">
      <c r="A20" s="56"/>
      <c r="B20" s="64"/>
      <c r="C20" s="51" t="s">
        <v>29</v>
      </c>
      <c r="D20" s="54">
        <v>32</v>
      </c>
      <c r="E20" s="51">
        <v>61</v>
      </c>
      <c r="F20" s="52">
        <v>204.4</v>
      </c>
      <c r="G20" s="38" t="s">
        <v>14</v>
      </c>
      <c r="H20" s="39">
        <v>456</v>
      </c>
      <c r="I20" s="39">
        <v>197</v>
      </c>
      <c r="J20" s="55">
        <v>317</v>
      </c>
      <c r="K20" s="27" t="s">
        <v>12</v>
      </c>
      <c r="L20" s="50">
        <f t="shared" si="1"/>
        <v>204.4</v>
      </c>
      <c r="M20" s="49">
        <v>0</v>
      </c>
      <c r="N20" s="14"/>
      <c r="O20" s="53">
        <f>SUM(L20:N20)</f>
        <v>204.4</v>
      </c>
      <c r="P20" s="16"/>
      <c r="Q20" s="16"/>
      <c r="R20" s="46"/>
    </row>
    <row r="21" spans="1:18" s="3" customFormat="1" ht="32.25" customHeight="1">
      <c r="A21" s="56">
        <f>COUNTA($A$6:A20)</f>
        <v>6</v>
      </c>
      <c r="B21" s="57" t="s">
        <v>38</v>
      </c>
      <c r="C21" s="26" t="s">
        <v>29</v>
      </c>
      <c r="D21" s="42" t="s">
        <v>16</v>
      </c>
      <c r="E21" s="26">
        <v>57</v>
      </c>
      <c r="F21" s="37">
        <v>264.9</v>
      </c>
      <c r="G21" s="38" t="s">
        <v>14</v>
      </c>
      <c r="H21" s="39">
        <v>527</v>
      </c>
      <c r="I21" s="39">
        <v>250</v>
      </c>
      <c r="J21" s="40">
        <v>250</v>
      </c>
      <c r="K21" s="27" t="s">
        <v>12</v>
      </c>
      <c r="L21" s="40">
        <f>F21</f>
        <v>264.9</v>
      </c>
      <c r="M21" s="49">
        <v>0</v>
      </c>
      <c r="N21" s="14"/>
      <c r="O21" s="35">
        <f t="shared" si="0"/>
        <v>264.9</v>
      </c>
      <c r="P21" s="16"/>
      <c r="Q21" s="16"/>
      <c r="R21" s="46"/>
    </row>
    <row r="22" spans="1:18" s="3" customFormat="1" ht="32.25" customHeight="1">
      <c r="A22" s="56"/>
      <c r="B22" s="57"/>
      <c r="C22" s="26" t="s">
        <v>29</v>
      </c>
      <c r="D22" s="42" t="s">
        <v>16</v>
      </c>
      <c r="E22" s="26">
        <v>169</v>
      </c>
      <c r="F22" s="37">
        <v>278.7</v>
      </c>
      <c r="G22" s="58" t="s">
        <v>14</v>
      </c>
      <c r="H22" s="59" t="s">
        <v>39</v>
      </c>
      <c r="I22" s="59">
        <v>500</v>
      </c>
      <c r="J22" s="40">
        <v>260</v>
      </c>
      <c r="K22" s="43" t="s">
        <v>12</v>
      </c>
      <c r="L22" s="40">
        <f>F22</f>
        <v>278.7</v>
      </c>
      <c r="M22" s="49">
        <v>0</v>
      </c>
      <c r="N22" s="14"/>
      <c r="O22" s="35">
        <f t="shared" si="0"/>
        <v>278.7</v>
      </c>
      <c r="P22" s="16"/>
      <c r="Q22" s="16"/>
      <c r="R22" s="46"/>
    </row>
    <row r="23" spans="1:18" s="3" customFormat="1" ht="32.25" customHeight="1">
      <c r="A23" s="56">
        <f>COUNTA($A$6:A22)</f>
        <v>7</v>
      </c>
      <c r="B23" s="64" t="s">
        <v>40</v>
      </c>
      <c r="C23" s="72" t="s">
        <v>29</v>
      </c>
      <c r="D23" s="42" t="s">
        <v>16</v>
      </c>
      <c r="E23" s="26">
        <v>185</v>
      </c>
      <c r="F23" s="37">
        <v>229.4</v>
      </c>
      <c r="G23" s="58"/>
      <c r="H23" s="59"/>
      <c r="I23" s="59"/>
      <c r="J23" s="73">
        <v>445</v>
      </c>
      <c r="K23" s="43" t="s">
        <v>12</v>
      </c>
      <c r="L23" s="40">
        <v>160</v>
      </c>
      <c r="M23" s="49">
        <v>0</v>
      </c>
      <c r="N23" s="14"/>
      <c r="O23" s="35">
        <f t="shared" si="0"/>
        <v>160</v>
      </c>
      <c r="P23" s="16"/>
      <c r="Q23" s="16"/>
      <c r="R23" s="46"/>
    </row>
    <row r="24" spans="1:18" s="3" customFormat="1" ht="32.25" customHeight="1">
      <c r="A24" s="56"/>
      <c r="B24" s="64"/>
      <c r="C24" s="72"/>
      <c r="D24" s="42" t="s">
        <v>16</v>
      </c>
      <c r="E24" s="26">
        <v>184</v>
      </c>
      <c r="F24" s="37">
        <v>218.7</v>
      </c>
      <c r="G24" s="38" t="s">
        <v>14</v>
      </c>
      <c r="H24" s="39">
        <v>738</v>
      </c>
      <c r="I24" s="39">
        <v>205</v>
      </c>
      <c r="J24" s="73"/>
      <c r="K24" s="43" t="s">
        <v>12</v>
      </c>
      <c r="L24" s="40">
        <v>201.4</v>
      </c>
      <c r="M24" s="49">
        <v>0</v>
      </c>
      <c r="N24" s="14"/>
      <c r="O24" s="35">
        <f t="shared" si="0"/>
        <v>201.4</v>
      </c>
      <c r="P24" s="16"/>
      <c r="Q24" s="16"/>
      <c r="R24" s="46"/>
    </row>
    <row r="25" spans="1:18" s="3" customFormat="1" ht="32.25" customHeight="1">
      <c r="A25" s="28">
        <f>COUNTA($A$6:A24)</f>
        <v>8</v>
      </c>
      <c r="B25" s="41" t="s">
        <v>41</v>
      </c>
      <c r="C25" s="26" t="s">
        <v>29</v>
      </c>
      <c r="D25" s="42" t="s">
        <v>16</v>
      </c>
      <c r="E25" s="26">
        <v>168</v>
      </c>
      <c r="F25" s="37">
        <v>145.6</v>
      </c>
      <c r="G25" s="38" t="s">
        <v>14</v>
      </c>
      <c r="H25" s="39">
        <v>725</v>
      </c>
      <c r="I25" s="39">
        <v>130</v>
      </c>
      <c r="J25" s="40">
        <v>130</v>
      </c>
      <c r="K25" s="43" t="s">
        <v>12</v>
      </c>
      <c r="L25" s="40">
        <f>F25</f>
        <v>145.6</v>
      </c>
      <c r="M25" s="49">
        <v>0</v>
      </c>
      <c r="N25" s="14"/>
      <c r="O25" s="35">
        <f t="shared" si="0"/>
        <v>145.6</v>
      </c>
      <c r="P25" s="16"/>
      <c r="Q25" s="16"/>
      <c r="R25" s="46"/>
    </row>
    <row r="26" spans="1:18" s="6" customFormat="1" ht="51" customHeight="1">
      <c r="A26" s="28">
        <f>COUNTA($A$6:A25)</f>
        <v>9</v>
      </c>
      <c r="B26" s="29" t="s">
        <v>30</v>
      </c>
      <c r="C26" s="28" t="s">
        <v>29</v>
      </c>
      <c r="D26" s="28">
        <v>25</v>
      </c>
      <c r="E26" s="28">
        <v>371</v>
      </c>
      <c r="F26" s="28">
        <v>1386.4</v>
      </c>
      <c r="G26" s="31" t="s">
        <v>14</v>
      </c>
      <c r="H26" s="30">
        <v>329</v>
      </c>
      <c r="I26" s="30">
        <v>1350</v>
      </c>
      <c r="J26" s="30">
        <v>1350</v>
      </c>
      <c r="K26" s="4" t="s">
        <v>12</v>
      </c>
      <c r="L26" s="30">
        <v>1386.4</v>
      </c>
      <c r="M26" s="49">
        <v>0</v>
      </c>
      <c r="N26" s="4"/>
      <c r="O26" s="35">
        <f t="shared" si="0"/>
        <v>1386.4</v>
      </c>
      <c r="P26" s="4"/>
      <c r="Q26" s="28"/>
      <c r="R26" s="47"/>
    </row>
    <row r="27" spans="1:18" s="6" customFormat="1" ht="27" customHeight="1">
      <c r="A27" s="56">
        <f>COUNTA($A$6:A26)</f>
        <v>10</v>
      </c>
      <c r="B27" s="66" t="s">
        <v>21</v>
      </c>
      <c r="C27" s="56" t="s">
        <v>29</v>
      </c>
      <c r="D27" s="28">
        <v>25</v>
      </c>
      <c r="E27" s="28">
        <v>424</v>
      </c>
      <c r="F27" s="28">
        <v>634</v>
      </c>
      <c r="G27" s="31" t="s">
        <v>14</v>
      </c>
      <c r="H27" s="30">
        <v>449</v>
      </c>
      <c r="I27" s="30">
        <v>516</v>
      </c>
      <c r="J27" s="30">
        <v>636</v>
      </c>
      <c r="K27" s="4" t="s">
        <v>12</v>
      </c>
      <c r="L27" s="30">
        <v>634</v>
      </c>
      <c r="M27" s="49">
        <v>0</v>
      </c>
      <c r="N27" s="4"/>
      <c r="O27" s="35">
        <f t="shared" si="0"/>
        <v>634</v>
      </c>
      <c r="P27" s="4"/>
      <c r="Q27" s="56"/>
      <c r="R27" s="47"/>
    </row>
    <row r="28" spans="1:18" s="6" customFormat="1" ht="27" customHeight="1">
      <c r="A28" s="56"/>
      <c r="B28" s="66"/>
      <c r="C28" s="56"/>
      <c r="D28" s="28">
        <v>31</v>
      </c>
      <c r="E28" s="28">
        <v>78</v>
      </c>
      <c r="F28" s="28">
        <v>186.2</v>
      </c>
      <c r="G28" s="31" t="s">
        <v>14</v>
      </c>
      <c r="H28" s="30">
        <v>565</v>
      </c>
      <c r="I28" s="30">
        <v>230</v>
      </c>
      <c r="J28" s="30">
        <v>230</v>
      </c>
      <c r="K28" s="4" t="s">
        <v>12</v>
      </c>
      <c r="L28" s="30">
        <v>186.2</v>
      </c>
      <c r="M28" s="49">
        <v>0</v>
      </c>
      <c r="N28" s="4"/>
      <c r="O28" s="35">
        <f t="shared" si="0"/>
        <v>186.2</v>
      </c>
      <c r="P28" s="4">
        <v>48.9</v>
      </c>
      <c r="Q28" s="56"/>
      <c r="R28" s="47"/>
    </row>
    <row r="29" spans="1:18" s="6" customFormat="1" ht="49.5" customHeight="1">
      <c r="A29" s="28">
        <f>COUNTA($A$6:A28)</f>
        <v>11</v>
      </c>
      <c r="B29" s="29" t="s">
        <v>45</v>
      </c>
      <c r="C29" s="28" t="s">
        <v>29</v>
      </c>
      <c r="D29" s="63" t="s">
        <v>16</v>
      </c>
      <c r="E29" s="56">
        <v>21</v>
      </c>
      <c r="F29" s="56">
        <v>243.3</v>
      </c>
      <c r="G29" s="67" t="s">
        <v>14</v>
      </c>
      <c r="H29" s="30">
        <v>468</v>
      </c>
      <c r="I29" s="69">
        <v>220</v>
      </c>
      <c r="J29" s="30">
        <v>124</v>
      </c>
      <c r="K29" s="70" t="s">
        <v>12</v>
      </c>
      <c r="L29" s="30">
        <v>137.1</v>
      </c>
      <c r="M29" s="49">
        <v>0</v>
      </c>
      <c r="N29" s="4"/>
      <c r="O29" s="35">
        <f t="shared" si="0"/>
        <v>137.1</v>
      </c>
      <c r="P29" s="4"/>
      <c r="Q29" s="28"/>
      <c r="R29" s="47"/>
    </row>
    <row r="30" spans="1:18" s="11" customFormat="1" ht="30.75" customHeight="1">
      <c r="A30" s="56">
        <f>COUNTA($A$6:A29)</f>
        <v>12</v>
      </c>
      <c r="B30" s="62" t="s">
        <v>18</v>
      </c>
      <c r="C30" s="28" t="s">
        <v>29</v>
      </c>
      <c r="D30" s="63"/>
      <c r="E30" s="56"/>
      <c r="F30" s="56"/>
      <c r="G30" s="67"/>
      <c r="H30" s="9" t="s">
        <v>17</v>
      </c>
      <c r="I30" s="69"/>
      <c r="J30" s="9">
        <v>96</v>
      </c>
      <c r="K30" s="70"/>
      <c r="L30" s="30">
        <v>106.20000000000002</v>
      </c>
      <c r="M30" s="49">
        <v>0</v>
      </c>
      <c r="N30" s="7"/>
      <c r="O30" s="35">
        <f t="shared" si="0"/>
        <v>106.20000000000002</v>
      </c>
      <c r="P30" s="7"/>
      <c r="Q30" s="68"/>
      <c r="R30" s="47"/>
    </row>
    <row r="31" spans="1:18" s="11" customFormat="1" ht="30.75" customHeight="1">
      <c r="A31" s="56"/>
      <c r="B31" s="62"/>
      <c r="C31" s="28" t="s">
        <v>29</v>
      </c>
      <c r="D31" s="10" t="s">
        <v>15</v>
      </c>
      <c r="E31" s="33">
        <v>202</v>
      </c>
      <c r="F31" s="33">
        <v>154.1</v>
      </c>
      <c r="G31" s="8" t="s">
        <v>14</v>
      </c>
      <c r="H31" s="9">
        <v>681</v>
      </c>
      <c r="I31" s="9">
        <v>160</v>
      </c>
      <c r="J31" s="9">
        <v>36</v>
      </c>
      <c r="K31" s="12" t="s">
        <v>12</v>
      </c>
      <c r="L31" s="30">
        <v>154.1</v>
      </c>
      <c r="M31" s="49">
        <v>0</v>
      </c>
      <c r="N31" s="12"/>
      <c r="O31" s="35">
        <f t="shared" si="0"/>
        <v>154.1</v>
      </c>
      <c r="P31" s="7"/>
      <c r="Q31" s="68"/>
      <c r="R31" s="47"/>
    </row>
    <row r="32" spans="1:18" s="6" customFormat="1" ht="43.5" customHeight="1">
      <c r="A32" s="28">
        <f>COUNTA($A$6:A31)</f>
        <v>13</v>
      </c>
      <c r="B32" s="29" t="s">
        <v>20</v>
      </c>
      <c r="C32" s="28" t="s">
        <v>29</v>
      </c>
      <c r="D32" s="32" t="s">
        <v>16</v>
      </c>
      <c r="E32" s="28">
        <v>60</v>
      </c>
      <c r="F32" s="28">
        <v>177.4</v>
      </c>
      <c r="G32" s="31" t="s">
        <v>14</v>
      </c>
      <c r="H32" s="30" t="s">
        <v>19</v>
      </c>
      <c r="I32" s="30">
        <v>588</v>
      </c>
      <c r="J32" s="30">
        <v>168</v>
      </c>
      <c r="K32" s="4" t="s">
        <v>12</v>
      </c>
      <c r="L32" s="30">
        <v>177.4</v>
      </c>
      <c r="M32" s="49">
        <v>0</v>
      </c>
      <c r="N32" s="4"/>
      <c r="O32" s="35">
        <f t="shared" si="0"/>
        <v>177.4</v>
      </c>
      <c r="P32" s="4"/>
      <c r="Q32" s="28"/>
      <c r="R32" s="47"/>
    </row>
    <row r="33" spans="1:18" s="6" customFormat="1" ht="27" customHeight="1">
      <c r="A33" s="56">
        <f>COUNTA($A$6:A32)</f>
        <v>14</v>
      </c>
      <c r="B33" s="61" t="s">
        <v>22</v>
      </c>
      <c r="C33" s="56" t="s">
        <v>29</v>
      </c>
      <c r="D33" s="32" t="s">
        <v>16</v>
      </c>
      <c r="E33" s="28">
        <v>79</v>
      </c>
      <c r="F33" s="28">
        <v>276.2</v>
      </c>
      <c r="G33" s="31" t="s">
        <v>14</v>
      </c>
      <c r="H33" s="30">
        <v>564</v>
      </c>
      <c r="I33" s="30">
        <v>350</v>
      </c>
      <c r="J33" s="30">
        <v>350</v>
      </c>
      <c r="K33" s="4" t="s">
        <v>12</v>
      </c>
      <c r="L33" s="30">
        <v>276.2</v>
      </c>
      <c r="M33" s="49">
        <v>0</v>
      </c>
      <c r="N33" s="4"/>
      <c r="O33" s="35">
        <f t="shared" si="0"/>
        <v>276.2</v>
      </c>
      <c r="P33" s="4">
        <v>61.5</v>
      </c>
      <c r="Q33" s="56"/>
      <c r="R33" s="47"/>
    </row>
    <row r="34" spans="1:18" s="6" customFormat="1" ht="27" customHeight="1">
      <c r="A34" s="56"/>
      <c r="B34" s="61"/>
      <c r="C34" s="56"/>
      <c r="D34" s="32" t="s">
        <v>15</v>
      </c>
      <c r="E34" s="28">
        <v>233</v>
      </c>
      <c r="F34" s="28">
        <v>147.5</v>
      </c>
      <c r="G34" s="31" t="s">
        <v>14</v>
      </c>
      <c r="H34" s="30">
        <v>730</v>
      </c>
      <c r="I34" s="30">
        <v>140</v>
      </c>
      <c r="J34" s="69">
        <v>598</v>
      </c>
      <c r="K34" s="5" t="s">
        <v>12</v>
      </c>
      <c r="L34" s="30">
        <v>147.5</v>
      </c>
      <c r="M34" s="49">
        <v>0</v>
      </c>
      <c r="N34" s="5"/>
      <c r="O34" s="35">
        <f t="shared" si="0"/>
        <v>147.5</v>
      </c>
      <c r="P34" s="4"/>
      <c r="Q34" s="56"/>
      <c r="R34" s="47"/>
    </row>
    <row r="35" spans="1:18" s="6" customFormat="1" ht="33.75" customHeight="1">
      <c r="A35" s="56"/>
      <c r="B35" s="61"/>
      <c r="C35" s="56"/>
      <c r="D35" s="32" t="s">
        <v>15</v>
      </c>
      <c r="E35" s="28">
        <v>235</v>
      </c>
      <c r="F35" s="28">
        <v>407.9</v>
      </c>
      <c r="G35" s="31" t="s">
        <v>14</v>
      </c>
      <c r="H35" s="30">
        <v>677</v>
      </c>
      <c r="I35" s="30">
        <v>380</v>
      </c>
      <c r="J35" s="69"/>
      <c r="K35" s="5" t="s">
        <v>12</v>
      </c>
      <c r="L35" s="30">
        <v>407.9</v>
      </c>
      <c r="M35" s="49">
        <v>0</v>
      </c>
      <c r="N35" s="5"/>
      <c r="O35" s="35">
        <f t="shared" si="0"/>
        <v>407.9</v>
      </c>
      <c r="P35" s="4"/>
      <c r="Q35" s="56"/>
      <c r="R35" s="47"/>
    </row>
    <row r="36" spans="1:18" s="6" customFormat="1" ht="27" customHeight="1">
      <c r="A36" s="56"/>
      <c r="B36" s="61"/>
      <c r="C36" s="56"/>
      <c r="D36" s="32" t="s">
        <v>15</v>
      </c>
      <c r="E36" s="28">
        <v>234</v>
      </c>
      <c r="F36" s="28">
        <v>72.5</v>
      </c>
      <c r="G36" s="31" t="s">
        <v>14</v>
      </c>
      <c r="H36" s="30">
        <v>678</v>
      </c>
      <c r="I36" s="30">
        <v>70</v>
      </c>
      <c r="J36" s="69"/>
      <c r="K36" s="5" t="s">
        <v>12</v>
      </c>
      <c r="L36" s="30">
        <v>72.5</v>
      </c>
      <c r="M36" s="49">
        <v>0</v>
      </c>
      <c r="N36" s="5"/>
      <c r="O36" s="35">
        <f t="shared" si="0"/>
        <v>72.5</v>
      </c>
      <c r="P36" s="4"/>
      <c r="Q36" s="56"/>
      <c r="R36" s="47"/>
    </row>
    <row r="37" spans="1:18" s="13" customFormat="1" ht="22.5" customHeight="1">
      <c r="A37" s="14" t="s">
        <v>27</v>
      </c>
      <c r="B37" s="15"/>
      <c r="C37" s="15"/>
      <c r="D37" s="16"/>
      <c r="E37" s="17"/>
      <c r="F37" s="17"/>
      <c r="G37" s="17"/>
      <c r="H37" s="16"/>
      <c r="I37" s="17"/>
      <c r="J37" s="17"/>
      <c r="K37" s="17"/>
      <c r="L37" s="18">
        <f>SUM(L7:L36)</f>
        <v>9297.2</v>
      </c>
      <c r="M37" s="18">
        <f>SUM(M7:M36)</f>
        <v>0</v>
      </c>
      <c r="N37" s="18">
        <f>SUM(N7:N36)</f>
        <v>0</v>
      </c>
      <c r="O37" s="18">
        <f>SUM(O7:O36)</f>
        <v>9297.2</v>
      </c>
      <c r="P37" s="18">
        <f>SUM(P7:P36)</f>
        <v>110.4</v>
      </c>
      <c r="Q37" s="17"/>
      <c r="R37" s="48"/>
    </row>
    <row r="40" ht="15.75">
      <c r="F40" s="21" t="s">
        <v>43</v>
      </c>
    </row>
  </sheetData>
  <sheetProtection/>
  <autoFilter ref="A4:Q37"/>
  <mergeCells count="48">
    <mergeCell ref="R7:R8"/>
    <mergeCell ref="B33:B36"/>
    <mergeCell ref="C33:C36"/>
    <mergeCell ref="A2:Q2"/>
    <mergeCell ref="B13:B16"/>
    <mergeCell ref="B17:B20"/>
    <mergeCell ref="C23:C24"/>
    <mergeCell ref="J23:J24"/>
    <mergeCell ref="Q33:Q34"/>
    <mergeCell ref="J34:J36"/>
    <mergeCell ref="Q35:Q36"/>
    <mergeCell ref="Q27:Q28"/>
    <mergeCell ref="B27:B28"/>
    <mergeCell ref="C27:C28"/>
    <mergeCell ref="A33:A36"/>
    <mergeCell ref="G29:G30"/>
    <mergeCell ref="A30:A31"/>
    <mergeCell ref="Q30:Q31"/>
    <mergeCell ref="I29:I30"/>
    <mergeCell ref="K29:K30"/>
    <mergeCell ref="A1:Q1"/>
    <mergeCell ref="A3:A4"/>
    <mergeCell ref="B3:B4"/>
    <mergeCell ref="C3:C4"/>
    <mergeCell ref="D3:F3"/>
    <mergeCell ref="G3:J3"/>
    <mergeCell ref="K3:K4"/>
    <mergeCell ref="L3:O3"/>
    <mergeCell ref="D29:D30"/>
    <mergeCell ref="E29:E30"/>
    <mergeCell ref="F29:F30"/>
    <mergeCell ref="B23:B24"/>
    <mergeCell ref="A23:A24"/>
    <mergeCell ref="Q3:Q4"/>
    <mergeCell ref="A27:A28"/>
    <mergeCell ref="A21:A22"/>
    <mergeCell ref="A7:A8"/>
    <mergeCell ref="A9:A11"/>
    <mergeCell ref="A13:A16"/>
    <mergeCell ref="B30:B31"/>
    <mergeCell ref="A17:A20"/>
    <mergeCell ref="B21:B22"/>
    <mergeCell ref="G22:G23"/>
    <mergeCell ref="H22:H23"/>
    <mergeCell ref="I22:I23"/>
    <mergeCell ref="P3:P4"/>
    <mergeCell ref="B9:B11"/>
    <mergeCell ref="B7:B8"/>
  </mergeCells>
  <conditionalFormatting sqref="B37">
    <cfRule type="duplicateValues" priority="9" dxfId="5" stopIfTrue="1">
      <formula>AND(COUNTIF($B$37:$B$37,B37)&gt;1,NOT(ISBLANK(B37)))</formula>
    </cfRule>
  </conditionalFormatting>
  <conditionalFormatting sqref="B32:B65536 B6:B7 B1 B3:B4 B26:B29">
    <cfRule type="duplicateValues" priority="4" dxfId="5" stopIfTrue="1">
      <formula>AND(COUNTIF($B$32:$B$65536,B1)+COUNTIF($B$6:$B$7,B1)+COUNTIF($B$1:$B$1,B1)+COUNTIF($B$3:$B$4,B1)+COUNTIF($B$26:$B$29,B1)&gt;1,NOT(ISBLANK(B1)))</formula>
    </cfRule>
  </conditionalFormatting>
  <conditionalFormatting sqref="B30:B31">
    <cfRule type="duplicateValues" priority="2" dxfId="5" stopIfTrue="1">
      <formula>AND(COUNTIF($B$30:$B$31,B30)&gt;1,NOT(ISBLANK(B30)))</formula>
    </cfRule>
  </conditionalFormatting>
  <conditionalFormatting sqref="B38:B65536 B1 B3:B4 B6:B7 B32:B33 B26:B29">
    <cfRule type="duplicateValues" priority="12" dxfId="5" stopIfTrue="1">
      <formula>AND(COUNTIF($B$38:$B$65536,B1)+COUNTIF($B$1:$B$1,B1)+COUNTIF($B$3:$B$4,B1)+COUNTIF($B$6:$B$7,B1)+COUNTIF($B$32:$B$33,B1)+COUNTIF($B$26:$B$29,B1)&gt;1,NOT(ISBLANK(B1)))</formula>
    </cfRule>
  </conditionalFormatting>
  <conditionalFormatting sqref="B9:B25">
    <cfRule type="duplicateValues" priority="56" dxfId="5" stopIfTrue="1">
      <formula>AND(COUNTIF($B$9:$B$25,B9)&gt;1,NOT(ISBLANK(B9)))</formula>
    </cfRule>
  </conditionalFormatting>
  <printOptions horizontalCentered="1"/>
  <pageMargins left="0.03937007874015748" right="0.03937007874015748" top="0.7874015748031497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2023-05-23T10:07:59Z</cp:lastPrinted>
  <dcterms:created xsi:type="dcterms:W3CDTF">2015-03-16T03:01:53Z</dcterms:created>
  <dcterms:modified xsi:type="dcterms:W3CDTF">2023-05-23T10:08:02Z</dcterms:modified>
  <cp:category/>
  <cp:version/>
  <cp:contentType/>
  <cp:contentStatus/>
</cp:coreProperties>
</file>