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Sở Y tế\Đề án mua sắm\"/>
    </mc:Choice>
  </mc:AlternateContent>
  <xr:revisionPtr revIDLastSave="0" documentId="13_ncr:1_{C76ED43A-3427-452A-8338-8E7703ECAB24}" xr6:coauthVersionLast="47" xr6:coauthVersionMax="47" xr10:uidLastSave="{00000000-0000-0000-0000-000000000000}"/>
  <bookViews>
    <workbookView xWindow="-110" yWindow="-110" windowWidth="22780" windowHeight="14540" activeTab="5" xr2:uid="{00000000-000D-0000-FFFF-FFFF00000000}"/>
  </bookViews>
  <sheets>
    <sheet name="Phụ lục I" sheetId="3" r:id="rId1"/>
    <sheet name="Phụ lục II" sheetId="4" r:id="rId2"/>
    <sheet name="Phụ lục III" sheetId="1" r:id="rId3"/>
    <sheet name="Phụ lục IV" sheetId="2" r:id="rId4"/>
    <sheet name="Cải tạo sửa chữa" sheetId="7" r:id="rId5"/>
    <sheet name="Mua sắm TTB" sheetId="8" r:id="rId6"/>
  </sheets>
  <definedNames>
    <definedName name="_xlnm._FilterDatabase" localSheetId="2" hidden="1">'Phụ lục III'!$A$5:$K$1820</definedName>
    <definedName name="_xlnm.Print_Area" localSheetId="4">'Cải tạo sửa chữa'!$A$1:$S$31</definedName>
    <definedName name="_xlnm.Print_Titles" localSheetId="4">'Cải tạo sửa chữa'!$4:$6</definedName>
    <definedName name="_xlnm.Print_Titles" localSheetId="5">'Mua sắm TTB'!$4:$6</definedName>
    <definedName name="_xlnm.Print_Titles" localSheetId="0">'Phụ lục I'!$5:$6</definedName>
    <definedName name="_xlnm.Print_Titles" localSheetId="1">'Phụ lục II'!$5:$7</definedName>
    <definedName name="_xlnm.Print_Titles" localSheetId="2">'Phụ lục III'!$5:$5</definedName>
    <definedName name="_xlnm.Print_Titles" localSheetId="3">'Phụ lục IV'!$5:$7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4" l="1"/>
  <c r="R37" i="4"/>
  <c r="E37" i="4"/>
  <c r="M500" i="2"/>
  <c r="X62" i="2"/>
  <c r="W62" i="2" s="1"/>
  <c r="V62" i="2"/>
  <c r="V13" i="2"/>
  <c r="V14" i="2"/>
  <c r="V15" i="2"/>
  <c r="V16" i="2"/>
  <c r="E99" i="4" l="1"/>
  <c r="S99" i="4"/>
  <c r="M62" i="2" l="1"/>
  <c r="H14" i="2"/>
  <c r="H16" i="2"/>
  <c r="I14" i="2"/>
  <c r="X14" i="2" s="1"/>
  <c r="W14" i="2" s="1"/>
  <c r="I15" i="2"/>
  <c r="X15" i="2" s="1"/>
  <c r="W15" i="2" s="1"/>
  <c r="I16" i="2"/>
  <c r="X16" i="2" s="1"/>
  <c r="W16" i="2" s="1"/>
  <c r="I13" i="2"/>
  <c r="Z12" i="2"/>
  <c r="Y12" i="2"/>
  <c r="X12" i="2"/>
  <c r="V12" i="2"/>
  <c r="M12" i="2"/>
  <c r="H12" i="2"/>
  <c r="H13" i="2" l="1"/>
  <c r="X13" i="2"/>
  <c r="W13" i="2" s="1"/>
  <c r="H15" i="2"/>
  <c r="W12" i="2"/>
  <c r="T57" i="4"/>
  <c r="S57" i="4"/>
  <c r="R57" i="4"/>
  <c r="I57" i="4"/>
  <c r="E56" i="4"/>
  <c r="E55" i="4"/>
  <c r="E54" i="4"/>
  <c r="Q57" i="4" l="1"/>
  <c r="Z500" i="2"/>
  <c r="X500" i="2"/>
  <c r="Y500" i="2"/>
  <c r="V500" i="2"/>
  <c r="H87" i="2"/>
  <c r="M87" i="2"/>
  <c r="R87" i="2"/>
  <c r="V87" i="2"/>
  <c r="X87" i="2"/>
  <c r="Y87" i="2"/>
  <c r="Z87" i="2"/>
  <c r="R528" i="2"/>
  <c r="Z471" i="2"/>
  <c r="Y471" i="2"/>
  <c r="X471" i="2"/>
  <c r="V471" i="2"/>
  <c r="R471" i="2"/>
  <c r="Z449" i="2"/>
  <c r="Y449" i="2"/>
  <c r="X449" i="2"/>
  <c r="V449" i="2"/>
  <c r="M449" i="2"/>
  <c r="Z448" i="2"/>
  <c r="Y448" i="2"/>
  <c r="X448" i="2"/>
  <c r="V448" i="2"/>
  <c r="M448" i="2"/>
  <c r="Z447" i="2"/>
  <c r="Y447" i="2"/>
  <c r="X447" i="2"/>
  <c r="V447" i="2"/>
  <c r="M447" i="2"/>
  <c r="Z446" i="2"/>
  <c r="Y446" i="2"/>
  <c r="X446" i="2"/>
  <c r="V446" i="2"/>
  <c r="M446" i="2"/>
  <c r="Z445" i="2"/>
  <c r="Y445" i="2"/>
  <c r="X445" i="2"/>
  <c r="V445" i="2"/>
  <c r="M445" i="2"/>
  <c r="Z444" i="2"/>
  <c r="Y444" i="2"/>
  <c r="X444" i="2"/>
  <c r="V444" i="2"/>
  <c r="M444" i="2"/>
  <c r="Z443" i="2"/>
  <c r="Y443" i="2"/>
  <c r="X443" i="2"/>
  <c r="V443" i="2"/>
  <c r="M443" i="2"/>
  <c r="R456" i="2"/>
  <c r="R451" i="2"/>
  <c r="Z426" i="2"/>
  <c r="Y426" i="2"/>
  <c r="X426" i="2"/>
  <c r="V426" i="2"/>
  <c r="R426" i="2"/>
  <c r="M426" i="2"/>
  <c r="M402" i="2"/>
  <c r="M403" i="2"/>
  <c r="R341" i="2"/>
  <c r="Z341" i="2"/>
  <c r="Y341" i="2"/>
  <c r="X341" i="2"/>
  <c r="V341" i="2"/>
  <c r="R340" i="2"/>
  <c r="V340" i="2"/>
  <c r="X340" i="2"/>
  <c r="Y340" i="2"/>
  <c r="Z340" i="2"/>
  <c r="M336" i="2"/>
  <c r="V336" i="2"/>
  <c r="X336" i="2"/>
  <c r="Y336" i="2"/>
  <c r="Z336" i="2"/>
  <c r="R342" i="2"/>
  <c r="V342" i="2"/>
  <c r="X342" i="2"/>
  <c r="Y342" i="2"/>
  <c r="Z342" i="2"/>
  <c r="M266" i="2"/>
  <c r="M198" i="2"/>
  <c r="M176" i="2"/>
  <c r="M170" i="2"/>
  <c r="R169" i="2"/>
  <c r="M161" i="2"/>
  <c r="V169" i="2"/>
  <c r="X169" i="2"/>
  <c r="Y169" i="2"/>
  <c r="Z169" i="2"/>
  <c r="V161" i="2"/>
  <c r="X161" i="2"/>
  <c r="Y161" i="2"/>
  <c r="Z161" i="2"/>
  <c r="M111" i="2"/>
  <c r="V111" i="2"/>
  <c r="X111" i="2"/>
  <c r="Y111" i="2"/>
  <c r="Z111" i="2"/>
  <c r="I39" i="4"/>
  <c r="W87" i="2" l="1"/>
  <c r="W500" i="2"/>
  <c r="W443" i="2"/>
  <c r="W447" i="2"/>
  <c r="W471" i="2"/>
  <c r="W444" i="2"/>
  <c r="W448" i="2"/>
  <c r="W446" i="2"/>
  <c r="W445" i="2"/>
  <c r="W449" i="2"/>
  <c r="W426" i="2"/>
  <c r="W341" i="2"/>
  <c r="W340" i="2"/>
  <c r="W336" i="2"/>
  <c r="W342" i="2"/>
  <c r="W161" i="2"/>
  <c r="W169" i="2"/>
  <c r="W111" i="2"/>
  <c r="R156" i="2"/>
  <c r="Z390" i="2" l="1"/>
  <c r="Y390" i="2"/>
  <c r="X390" i="2"/>
  <c r="V390" i="2"/>
  <c r="R390" i="2"/>
  <c r="R295" i="2"/>
  <c r="M267" i="2"/>
  <c r="R242" i="2"/>
  <c r="R241" i="2"/>
  <c r="M237" i="2"/>
  <c r="M236" i="2"/>
  <c r="M235" i="2"/>
  <c r="R245" i="2"/>
  <c r="R244" i="2"/>
  <c r="R191" i="2"/>
  <c r="R190" i="2"/>
  <c r="R189" i="2"/>
  <c r="M181" i="2"/>
  <c r="M186" i="2"/>
  <c r="M183" i="2"/>
  <c r="R193" i="2"/>
  <c r="R192" i="2"/>
  <c r="M182" i="2"/>
  <c r="R125" i="2"/>
  <c r="M113" i="2"/>
  <c r="M112" i="2"/>
  <c r="M110" i="2"/>
  <c r="T101" i="4"/>
  <c r="S101" i="4"/>
  <c r="R101" i="4"/>
  <c r="E101" i="4"/>
  <c r="T100" i="4"/>
  <c r="S100" i="4"/>
  <c r="R100" i="4"/>
  <c r="E100" i="4"/>
  <c r="T98" i="4"/>
  <c r="S98" i="4"/>
  <c r="R98" i="4"/>
  <c r="E98" i="4"/>
  <c r="T90" i="4"/>
  <c r="S90" i="4"/>
  <c r="R90" i="4"/>
  <c r="I90" i="4"/>
  <c r="T51" i="4"/>
  <c r="S51" i="4"/>
  <c r="R51" i="4"/>
  <c r="M51" i="4"/>
  <c r="I51" i="4"/>
  <c r="T48" i="4"/>
  <c r="S48" i="4"/>
  <c r="R48" i="4"/>
  <c r="E48" i="4"/>
  <c r="T47" i="4"/>
  <c r="S47" i="4"/>
  <c r="R47" i="4"/>
  <c r="E47" i="4"/>
  <c r="T46" i="4"/>
  <c r="S46" i="4"/>
  <c r="R46" i="4"/>
  <c r="E46" i="4"/>
  <c r="T45" i="4"/>
  <c r="S45" i="4"/>
  <c r="R45" i="4"/>
  <c r="E45" i="4"/>
  <c r="T14" i="4"/>
  <c r="S14" i="4"/>
  <c r="R14" i="4"/>
  <c r="M14" i="4"/>
  <c r="I14" i="4"/>
  <c r="T16" i="4"/>
  <c r="S16" i="4"/>
  <c r="R16" i="4"/>
  <c r="M16" i="4"/>
  <c r="I16" i="4"/>
  <c r="Q98" i="4" l="1"/>
  <c r="Q101" i="4"/>
  <c r="W390" i="2"/>
  <c r="Q100" i="4"/>
  <c r="Q90" i="4"/>
  <c r="Q51" i="4"/>
  <c r="Q48" i="4"/>
  <c r="Q45" i="4"/>
  <c r="Q47" i="4"/>
  <c r="Q46" i="4"/>
  <c r="Q14" i="4"/>
  <c r="Q16" i="4"/>
  <c r="F343" i="1" l="1"/>
  <c r="R17" i="2" l="1"/>
  <c r="R18" i="2"/>
  <c r="R19" i="2"/>
  <c r="R20" i="2"/>
  <c r="R21" i="2"/>
  <c r="R22" i="2"/>
  <c r="R23" i="2"/>
  <c r="R24" i="2"/>
  <c r="R25" i="2"/>
  <c r="R26" i="2"/>
  <c r="R27" i="2"/>
  <c r="R28" i="2"/>
  <c r="R29" i="2"/>
  <c r="R30" i="2"/>
  <c r="R31" i="2"/>
  <c r="R32" i="2"/>
  <c r="R33" i="2"/>
  <c r="R34" i="2"/>
  <c r="R35" i="2"/>
  <c r="R36" i="2"/>
  <c r="R37" i="2"/>
  <c r="R39" i="2"/>
  <c r="R40" i="2"/>
  <c r="R41" i="2"/>
  <c r="R42" i="2"/>
  <c r="R43" i="2"/>
  <c r="R44" i="2"/>
  <c r="R45" i="2"/>
  <c r="R46" i="2"/>
  <c r="R47" i="2"/>
  <c r="R48" i="2"/>
  <c r="R49" i="2"/>
  <c r="R50" i="2"/>
  <c r="R51" i="2"/>
  <c r="R52" i="2"/>
  <c r="R53" i="2"/>
  <c r="R54" i="2"/>
  <c r="R55" i="2"/>
  <c r="R56" i="2"/>
  <c r="R57" i="2"/>
  <c r="R58" i="2"/>
  <c r="R59" i="2"/>
  <c r="R60" i="2"/>
  <c r="R61" i="2"/>
  <c r="R63" i="2"/>
  <c r="R64" i="2"/>
  <c r="R65" i="2"/>
  <c r="R66" i="2"/>
  <c r="R67" i="2"/>
  <c r="R68" i="2"/>
  <c r="R69" i="2"/>
  <c r="R70" i="2"/>
  <c r="R71" i="2"/>
  <c r="R72" i="2"/>
  <c r="R73" i="2"/>
  <c r="R74" i="2"/>
  <c r="R75" i="2"/>
  <c r="R76" i="2"/>
  <c r="R77" i="2"/>
  <c r="R78" i="2"/>
  <c r="R79" i="2"/>
  <c r="R80" i="2"/>
  <c r="R81" i="2"/>
  <c r="R82" i="2"/>
  <c r="R83" i="2"/>
  <c r="R84" i="2"/>
  <c r="R85" i="2"/>
  <c r="R86" i="2"/>
  <c r="R88" i="2"/>
  <c r="R89" i="2"/>
  <c r="R90" i="2"/>
  <c r="R91" i="2"/>
  <c r="R92" i="2"/>
  <c r="R11"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3" i="2"/>
  <c r="M64" i="2"/>
  <c r="M65" i="2"/>
  <c r="M66" i="2"/>
  <c r="M67" i="2"/>
  <c r="M68" i="2"/>
  <c r="M69" i="2"/>
  <c r="M70" i="2"/>
  <c r="M71" i="2"/>
  <c r="M72" i="2"/>
  <c r="M73" i="2"/>
  <c r="M74" i="2"/>
  <c r="M75" i="2"/>
  <c r="M76" i="2"/>
  <c r="M77" i="2"/>
  <c r="M78" i="2"/>
  <c r="M79" i="2"/>
  <c r="M80" i="2"/>
  <c r="M81" i="2"/>
  <c r="M82" i="2"/>
  <c r="M83" i="2"/>
  <c r="M84" i="2"/>
  <c r="M85" i="2"/>
  <c r="M86" i="2"/>
  <c r="M88" i="2"/>
  <c r="M89" i="2"/>
  <c r="M90" i="2"/>
  <c r="M91" i="2"/>
  <c r="M92" i="2"/>
  <c r="M11"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7" i="2"/>
  <c r="H78" i="2"/>
  <c r="H79" i="2"/>
  <c r="H80" i="2"/>
  <c r="H81" i="2"/>
  <c r="H82" i="2"/>
  <c r="H83" i="2"/>
  <c r="H84" i="2"/>
  <c r="H85" i="2"/>
  <c r="H86" i="2"/>
  <c r="H88" i="2"/>
  <c r="H89" i="2"/>
  <c r="H90" i="2"/>
  <c r="H91" i="2"/>
  <c r="H92" i="2"/>
  <c r="H11" i="2"/>
  <c r="O18" i="7" l="1"/>
  <c r="N18" i="7"/>
  <c r="M18" i="7"/>
  <c r="K18" i="7"/>
  <c r="J18" i="7"/>
  <c r="I18" i="7"/>
  <c r="G18" i="7"/>
  <c r="F18" i="7"/>
  <c r="E18" i="7"/>
  <c r="C18" i="7"/>
  <c r="N15" i="7"/>
  <c r="J15" i="7"/>
  <c r="F15" i="7"/>
  <c r="F18" i="4"/>
  <c r="E10" i="7" s="1"/>
  <c r="G18" i="4"/>
  <c r="F10" i="7" s="1"/>
  <c r="H18" i="4"/>
  <c r="G10" i="7" s="1"/>
  <c r="J18" i="4"/>
  <c r="I10" i="7" s="1"/>
  <c r="K18" i="4"/>
  <c r="J10" i="7" s="1"/>
  <c r="L18" i="4"/>
  <c r="K10" i="7" s="1"/>
  <c r="N18" i="4"/>
  <c r="M10" i="7" s="1"/>
  <c r="O18" i="4"/>
  <c r="N10" i="7" s="1"/>
  <c r="P18" i="4"/>
  <c r="O10" i="7" s="1"/>
  <c r="F84" i="4"/>
  <c r="E25" i="7" s="1"/>
  <c r="G84" i="4"/>
  <c r="F25" i="7" s="1"/>
  <c r="H84" i="4"/>
  <c r="G25" i="7" s="1"/>
  <c r="J84" i="4"/>
  <c r="I25" i="7" s="1"/>
  <c r="K84" i="4"/>
  <c r="J25" i="7" s="1"/>
  <c r="L84" i="4"/>
  <c r="K25" i="7" s="1"/>
  <c r="N84" i="4"/>
  <c r="M25" i="7" s="1"/>
  <c r="O84" i="4"/>
  <c r="N25" i="7" s="1"/>
  <c r="P84" i="4"/>
  <c r="O25" i="7" s="1"/>
  <c r="F79" i="4"/>
  <c r="E24" i="7" s="1"/>
  <c r="G79" i="4"/>
  <c r="F24" i="7" s="1"/>
  <c r="H79" i="4"/>
  <c r="G24" i="7" s="1"/>
  <c r="J79" i="4"/>
  <c r="K79" i="4"/>
  <c r="J24" i="7" s="1"/>
  <c r="L79" i="4"/>
  <c r="K24" i="7" s="1"/>
  <c r="N79" i="4"/>
  <c r="M24" i="7" s="1"/>
  <c r="O79" i="4"/>
  <c r="N24" i="7" s="1"/>
  <c r="P79" i="4"/>
  <c r="O24" i="7" s="1"/>
  <c r="D79" i="4"/>
  <c r="C24" i="7" s="1"/>
  <c r="R10" i="7" l="1"/>
  <c r="Q10" i="7"/>
  <c r="D10" i="7"/>
  <c r="D24" i="7"/>
  <c r="D25" i="7"/>
  <c r="Q25" i="7"/>
  <c r="H10" i="7"/>
  <c r="S24" i="7"/>
  <c r="L25" i="7"/>
  <c r="R15" i="7"/>
  <c r="S25" i="7"/>
  <c r="Q18" i="7"/>
  <c r="D18" i="7"/>
  <c r="L10" i="7"/>
  <c r="R18" i="7"/>
  <c r="R24" i="7"/>
  <c r="R25" i="7"/>
  <c r="S10" i="7"/>
  <c r="S18" i="7"/>
  <c r="L18" i="7"/>
  <c r="I24" i="7"/>
  <c r="H24" i="7" s="1"/>
  <c r="H25" i="7"/>
  <c r="H18" i="7"/>
  <c r="L24" i="7"/>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3" i="2"/>
  <c r="Z64" i="2"/>
  <c r="Z65" i="2"/>
  <c r="Z66" i="2"/>
  <c r="Z67" i="2"/>
  <c r="Z68" i="2"/>
  <c r="Z69" i="2"/>
  <c r="Z70" i="2"/>
  <c r="Z71" i="2"/>
  <c r="Z72" i="2"/>
  <c r="Z73" i="2"/>
  <c r="Z74" i="2"/>
  <c r="Z75" i="2"/>
  <c r="Z76" i="2"/>
  <c r="Z77" i="2"/>
  <c r="Z78" i="2"/>
  <c r="Z79" i="2"/>
  <c r="Z80" i="2"/>
  <c r="Z81" i="2"/>
  <c r="Z82" i="2"/>
  <c r="Z83" i="2"/>
  <c r="Z84" i="2"/>
  <c r="Z85" i="2"/>
  <c r="Z86" i="2"/>
  <c r="Z88" i="2"/>
  <c r="Z89" i="2"/>
  <c r="Z90" i="2"/>
  <c r="Z91" i="2"/>
  <c r="Z92" i="2"/>
  <c r="Z11"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3" i="2"/>
  <c r="Y64" i="2"/>
  <c r="Y65" i="2"/>
  <c r="Y66" i="2"/>
  <c r="Y67" i="2"/>
  <c r="Y68" i="2"/>
  <c r="Y69" i="2"/>
  <c r="Y70" i="2"/>
  <c r="Y71" i="2"/>
  <c r="Y72" i="2"/>
  <c r="Y73" i="2"/>
  <c r="Y74" i="2"/>
  <c r="Y75" i="2"/>
  <c r="Y76" i="2"/>
  <c r="Y77" i="2"/>
  <c r="Y78" i="2"/>
  <c r="Y79" i="2"/>
  <c r="Y80" i="2"/>
  <c r="Y81" i="2"/>
  <c r="Y82" i="2"/>
  <c r="Y83" i="2"/>
  <c r="Y84" i="2"/>
  <c r="Y85" i="2"/>
  <c r="Y86" i="2"/>
  <c r="Y88" i="2"/>
  <c r="Y89" i="2"/>
  <c r="Y90" i="2"/>
  <c r="Y91" i="2"/>
  <c r="Y92" i="2"/>
  <c r="Y11"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3" i="2"/>
  <c r="X64" i="2"/>
  <c r="X65" i="2"/>
  <c r="X66" i="2"/>
  <c r="X67" i="2"/>
  <c r="X68" i="2"/>
  <c r="X69" i="2"/>
  <c r="X70" i="2"/>
  <c r="X71" i="2"/>
  <c r="X72" i="2"/>
  <c r="X73" i="2"/>
  <c r="X74" i="2"/>
  <c r="X75" i="2"/>
  <c r="X76" i="2"/>
  <c r="X77" i="2"/>
  <c r="X78" i="2"/>
  <c r="X79" i="2"/>
  <c r="X80" i="2"/>
  <c r="X81" i="2"/>
  <c r="X82" i="2"/>
  <c r="X83" i="2"/>
  <c r="X84" i="2"/>
  <c r="X85" i="2"/>
  <c r="X86" i="2"/>
  <c r="X88" i="2"/>
  <c r="X89" i="2"/>
  <c r="X90" i="2"/>
  <c r="X91" i="2"/>
  <c r="X92" i="2"/>
  <c r="X11"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3" i="2"/>
  <c r="V64" i="2"/>
  <c r="V65" i="2"/>
  <c r="V66" i="2"/>
  <c r="V67" i="2"/>
  <c r="V68" i="2"/>
  <c r="V69" i="2"/>
  <c r="V70" i="2"/>
  <c r="V71" i="2"/>
  <c r="V72" i="2"/>
  <c r="V73" i="2"/>
  <c r="V74" i="2"/>
  <c r="V75" i="2"/>
  <c r="V76" i="2"/>
  <c r="V77" i="2"/>
  <c r="V78" i="2"/>
  <c r="V79" i="2"/>
  <c r="V80" i="2"/>
  <c r="V81" i="2"/>
  <c r="V82" i="2"/>
  <c r="V83" i="2"/>
  <c r="V84" i="2"/>
  <c r="V85" i="2"/>
  <c r="V86" i="2"/>
  <c r="V88" i="2"/>
  <c r="V89" i="2"/>
  <c r="V90" i="2"/>
  <c r="V91" i="2"/>
  <c r="V92" i="2"/>
  <c r="V11" i="2"/>
  <c r="F8" i="1"/>
  <c r="W89" i="2" l="1"/>
  <c r="W81" i="2"/>
  <c r="W78" i="2"/>
  <c r="W74" i="2"/>
  <c r="W70" i="2"/>
  <c r="W66" i="2"/>
  <c r="W61" i="2"/>
  <c r="W57" i="2"/>
  <c r="W53" i="2"/>
  <c r="W49" i="2"/>
  <c r="W45" i="2"/>
  <c r="W41" i="2"/>
  <c r="W38" i="2"/>
  <c r="W34" i="2"/>
  <c r="W30" i="2"/>
  <c r="W26" i="2"/>
  <c r="W22" i="2"/>
  <c r="W18" i="2"/>
  <c r="W92" i="2"/>
  <c r="W84" i="2"/>
  <c r="W77" i="2"/>
  <c r="W69" i="2"/>
  <c r="W65" i="2"/>
  <c r="W56" i="2"/>
  <c r="W48" i="2"/>
  <c r="W40" i="2"/>
  <c r="W37" i="2"/>
  <c r="W29" i="2"/>
  <c r="W25" i="2"/>
  <c r="W17" i="2"/>
  <c r="W88" i="2"/>
  <c r="W80" i="2"/>
  <c r="W73" i="2"/>
  <c r="W60" i="2"/>
  <c r="W52" i="2"/>
  <c r="W44" i="2"/>
  <c r="W33" i="2"/>
  <c r="W21" i="2"/>
  <c r="W79" i="2"/>
  <c r="W72" i="2"/>
  <c r="W59" i="2"/>
  <c r="W47" i="2"/>
  <c r="W28" i="2"/>
  <c r="W91" i="2"/>
  <c r="W83" i="2"/>
  <c r="W76" i="2"/>
  <c r="W68" i="2"/>
  <c r="W64" i="2"/>
  <c r="W55" i="2"/>
  <c r="W51" i="2"/>
  <c r="W43" i="2"/>
  <c r="W39" i="2"/>
  <c r="W36" i="2"/>
  <c r="W32" i="2"/>
  <c r="W24" i="2"/>
  <c r="W90" i="2"/>
  <c r="W86" i="2"/>
  <c r="W82" i="2"/>
  <c r="W75" i="2"/>
  <c r="W71" i="2"/>
  <c r="W67" i="2"/>
  <c r="W63" i="2"/>
  <c r="W58" i="2"/>
  <c r="W54" i="2"/>
  <c r="W50" i="2"/>
  <c r="W46" i="2"/>
  <c r="W42" i="2"/>
  <c r="W35" i="2"/>
  <c r="W31" i="2"/>
  <c r="W27" i="2"/>
  <c r="W23" i="2"/>
  <c r="W19" i="2"/>
  <c r="W20" i="2"/>
  <c r="W85" i="2"/>
  <c r="Q24" i="7"/>
  <c r="P24" i="7" s="1"/>
  <c r="P25" i="7"/>
  <c r="P18" i="7"/>
  <c r="P10" i="7"/>
  <c r="Z478" i="2"/>
  <c r="Z479" i="2"/>
  <c r="Z480" i="2"/>
  <c r="Z481" i="2"/>
  <c r="Z482" i="2"/>
  <c r="Z483" i="2"/>
  <c r="Z484" i="2"/>
  <c r="Z485" i="2"/>
  <c r="Z486" i="2"/>
  <c r="Z487" i="2"/>
  <c r="Z488" i="2"/>
  <c r="Z489" i="2"/>
  <c r="Z490" i="2"/>
  <c r="Z491" i="2"/>
  <c r="Z492" i="2"/>
  <c r="Z493" i="2"/>
  <c r="Z494" i="2"/>
  <c r="Z495" i="2"/>
  <c r="Z496" i="2"/>
  <c r="Z497" i="2"/>
  <c r="Z498" i="2"/>
  <c r="Z499" i="2"/>
  <c r="Z501" i="2"/>
  <c r="Z502" i="2"/>
  <c r="Z503" i="2"/>
  <c r="Z504" i="2"/>
  <c r="Z505" i="2"/>
  <c r="Z506" i="2"/>
  <c r="Z507" i="2"/>
  <c r="Z508" i="2"/>
  <c r="Z509" i="2"/>
  <c r="Z510" i="2"/>
  <c r="Z511" i="2"/>
  <c r="Z512" i="2"/>
  <c r="Z513" i="2"/>
  <c r="Z514" i="2"/>
  <c r="Z515" i="2"/>
  <c r="Z516" i="2"/>
  <c r="Z517" i="2"/>
  <c r="Z518" i="2"/>
  <c r="Z519" i="2"/>
  <c r="Y478" i="2"/>
  <c r="Y479" i="2"/>
  <c r="Y480" i="2"/>
  <c r="Y481" i="2"/>
  <c r="Y482" i="2"/>
  <c r="Y483" i="2"/>
  <c r="Y484" i="2"/>
  <c r="Y485" i="2"/>
  <c r="Y486" i="2"/>
  <c r="Y487" i="2"/>
  <c r="Y488" i="2"/>
  <c r="Y489" i="2"/>
  <c r="Y490" i="2"/>
  <c r="Y491" i="2"/>
  <c r="Y492" i="2"/>
  <c r="Y493" i="2"/>
  <c r="Y494" i="2"/>
  <c r="Y495" i="2"/>
  <c r="Y496" i="2"/>
  <c r="Y497" i="2"/>
  <c r="Y498" i="2"/>
  <c r="Y499" i="2"/>
  <c r="Y501" i="2"/>
  <c r="Y502" i="2"/>
  <c r="Y503" i="2"/>
  <c r="Y504" i="2"/>
  <c r="Y505" i="2"/>
  <c r="Y506" i="2"/>
  <c r="Y507" i="2"/>
  <c r="Y508" i="2"/>
  <c r="Y509" i="2"/>
  <c r="Y510" i="2"/>
  <c r="Y511" i="2"/>
  <c r="Y512" i="2"/>
  <c r="Y513" i="2"/>
  <c r="Y514" i="2"/>
  <c r="Y515" i="2"/>
  <c r="Y516" i="2"/>
  <c r="Y517" i="2"/>
  <c r="Y518" i="2"/>
  <c r="Y519" i="2"/>
  <c r="X519" i="2"/>
  <c r="X518" i="2"/>
  <c r="X517" i="2"/>
  <c r="X516" i="2"/>
  <c r="X515" i="2"/>
  <c r="X514" i="2"/>
  <c r="X513" i="2"/>
  <c r="X512" i="2"/>
  <c r="X511" i="2"/>
  <c r="X510" i="2"/>
  <c r="X509" i="2"/>
  <c r="X508" i="2"/>
  <c r="X507" i="2"/>
  <c r="X506" i="2"/>
  <c r="X505" i="2"/>
  <c r="X504" i="2"/>
  <c r="X503" i="2"/>
  <c r="X502" i="2"/>
  <c r="X501" i="2"/>
  <c r="X499" i="2"/>
  <c r="X498" i="2"/>
  <c r="X497" i="2"/>
  <c r="X496" i="2"/>
  <c r="X495" i="2"/>
  <c r="X494" i="2"/>
  <c r="X493" i="2"/>
  <c r="X492" i="2"/>
  <c r="X491" i="2"/>
  <c r="X490" i="2"/>
  <c r="X489" i="2"/>
  <c r="X488" i="2"/>
  <c r="X487" i="2"/>
  <c r="X486" i="2"/>
  <c r="X485" i="2"/>
  <c r="X484" i="2"/>
  <c r="X483" i="2"/>
  <c r="X482" i="2"/>
  <c r="X481" i="2"/>
  <c r="X480" i="2"/>
  <c r="X479" i="2"/>
  <c r="X478" i="2"/>
  <c r="X477" i="2"/>
  <c r="V519" i="2"/>
  <c r="V518" i="2"/>
  <c r="V517" i="2"/>
  <c r="V516" i="2"/>
  <c r="V515" i="2"/>
  <c r="V514" i="2"/>
  <c r="V513" i="2"/>
  <c r="V512" i="2"/>
  <c r="V511" i="2"/>
  <c r="V510" i="2"/>
  <c r="V509" i="2"/>
  <c r="V508" i="2"/>
  <c r="V507" i="2"/>
  <c r="V506" i="2"/>
  <c r="V505" i="2"/>
  <c r="V504" i="2"/>
  <c r="V503" i="2"/>
  <c r="V502" i="2"/>
  <c r="V501" i="2"/>
  <c r="V499" i="2"/>
  <c r="V498" i="2"/>
  <c r="V497" i="2"/>
  <c r="V496" i="2"/>
  <c r="V495" i="2"/>
  <c r="V494" i="2"/>
  <c r="V493" i="2"/>
  <c r="V492" i="2"/>
  <c r="V491" i="2"/>
  <c r="V490" i="2"/>
  <c r="V489" i="2"/>
  <c r="V488" i="2"/>
  <c r="V487" i="2"/>
  <c r="V486" i="2"/>
  <c r="V485" i="2"/>
  <c r="V484" i="2"/>
  <c r="V483" i="2"/>
  <c r="V482" i="2"/>
  <c r="V481" i="2"/>
  <c r="V480" i="2"/>
  <c r="V479" i="2"/>
  <c r="V478" i="2"/>
  <c r="V477" i="2"/>
  <c r="R519" i="2"/>
  <c r="R518" i="2"/>
  <c r="R517" i="2"/>
  <c r="R516" i="2"/>
  <c r="R515" i="2"/>
  <c r="R514" i="2"/>
  <c r="R513" i="2"/>
  <c r="R512" i="2"/>
  <c r="R509" i="2"/>
  <c r="R506" i="2"/>
  <c r="R505" i="2"/>
  <c r="R480" i="2"/>
  <c r="M511" i="2"/>
  <c r="M510" i="2"/>
  <c r="M509" i="2"/>
  <c r="M508" i="2"/>
  <c r="M507" i="2"/>
  <c r="M506" i="2"/>
  <c r="M505" i="2"/>
  <c r="M504" i="2"/>
  <c r="M503" i="2"/>
  <c r="M502" i="2"/>
  <c r="M501" i="2"/>
  <c r="M484" i="2"/>
  <c r="H478" i="2"/>
  <c r="H479" i="2"/>
  <c r="H480" i="2"/>
  <c r="H481" i="2"/>
  <c r="H482" i="2"/>
  <c r="H483" i="2"/>
  <c r="H484" i="2"/>
  <c r="H485" i="2"/>
  <c r="H486" i="2"/>
  <c r="H487" i="2"/>
  <c r="H488" i="2"/>
  <c r="H489" i="2"/>
  <c r="H490" i="2"/>
  <c r="H491" i="2"/>
  <c r="H492" i="2"/>
  <c r="H493" i="2"/>
  <c r="H494" i="2"/>
  <c r="H495" i="2"/>
  <c r="H496" i="2"/>
  <c r="H497" i="2"/>
  <c r="H498" i="2"/>
  <c r="H499" i="2"/>
  <c r="H477" i="2"/>
  <c r="F1659" i="1"/>
  <c r="W485" i="2" l="1"/>
  <c r="W489" i="2"/>
  <c r="W501" i="2"/>
  <c r="W517" i="2"/>
  <c r="W479" i="2"/>
  <c r="W487" i="2"/>
  <c r="W491" i="2"/>
  <c r="W495" i="2"/>
  <c r="W483" i="2"/>
  <c r="W516" i="2"/>
  <c r="W512" i="2"/>
  <c r="W508" i="2"/>
  <c r="W480" i="2"/>
  <c r="W484" i="2"/>
  <c r="W488" i="2"/>
  <c r="W492" i="2"/>
  <c r="W496" i="2"/>
  <c r="W505" i="2"/>
  <c r="W509" i="2"/>
  <c r="W513" i="2"/>
  <c r="W518" i="2"/>
  <c r="W514" i="2"/>
  <c r="W510" i="2"/>
  <c r="W506" i="2"/>
  <c r="W502" i="2"/>
  <c r="W497" i="2"/>
  <c r="W493" i="2"/>
  <c r="W481" i="2"/>
  <c r="W504" i="2"/>
  <c r="W499" i="2"/>
  <c r="W519" i="2"/>
  <c r="W515" i="2"/>
  <c r="W511" i="2"/>
  <c r="W507" i="2"/>
  <c r="W503" i="2"/>
  <c r="W498" i="2"/>
  <c r="W494" i="2"/>
  <c r="W490" i="2"/>
  <c r="W486" i="2"/>
  <c r="W482" i="2"/>
  <c r="W478" i="2"/>
  <c r="D274" i="3"/>
  <c r="F123" i="4"/>
  <c r="E30" i="7" s="1"/>
  <c r="G123" i="4"/>
  <c r="F30" i="7" s="1"/>
  <c r="H123" i="4"/>
  <c r="G30" i="7" s="1"/>
  <c r="J123" i="4"/>
  <c r="I30" i="7" s="1"/>
  <c r="K123" i="4"/>
  <c r="J30" i="7" s="1"/>
  <c r="L123" i="4"/>
  <c r="K30" i="7" s="1"/>
  <c r="N123" i="4"/>
  <c r="M30" i="7" s="1"/>
  <c r="O123" i="4"/>
  <c r="N30" i="7" s="1"/>
  <c r="P123" i="4"/>
  <c r="O30" i="7" s="1"/>
  <c r="M125" i="4"/>
  <c r="M126" i="4"/>
  <c r="M127" i="4"/>
  <c r="M124" i="4"/>
  <c r="I125" i="4"/>
  <c r="E124" i="4"/>
  <c r="D123" i="4"/>
  <c r="C30" i="7" s="1"/>
  <c r="E123" i="4" l="1"/>
  <c r="I123" i="4"/>
  <c r="M123" i="4"/>
  <c r="H30" i="7"/>
  <c r="L30" i="7"/>
  <c r="S30" i="7"/>
  <c r="R30" i="7"/>
  <c r="Q30" i="7"/>
  <c r="D30" i="7"/>
  <c r="I520" i="2"/>
  <c r="D31" i="8" s="1"/>
  <c r="J520" i="2"/>
  <c r="E31" i="8" s="1"/>
  <c r="K520" i="2"/>
  <c r="F31" i="8" s="1"/>
  <c r="N520" i="2"/>
  <c r="H31" i="8" s="1"/>
  <c r="O520" i="2"/>
  <c r="I31" i="8" s="1"/>
  <c r="P520" i="2"/>
  <c r="J31" i="8" s="1"/>
  <c r="S520" i="2"/>
  <c r="L31" i="8" s="1"/>
  <c r="T520" i="2"/>
  <c r="M31" i="8" s="1"/>
  <c r="U520" i="2"/>
  <c r="N31" i="8" s="1"/>
  <c r="I476" i="2"/>
  <c r="D30" i="8" s="1"/>
  <c r="J476" i="2"/>
  <c r="E30" i="8" s="1"/>
  <c r="K476" i="2"/>
  <c r="F30" i="8" s="1"/>
  <c r="N476" i="2"/>
  <c r="H30" i="8" s="1"/>
  <c r="O476" i="2"/>
  <c r="I30" i="8" s="1"/>
  <c r="P476" i="2"/>
  <c r="J30" i="8" s="1"/>
  <c r="S476" i="2"/>
  <c r="L30" i="8" s="1"/>
  <c r="T476" i="2"/>
  <c r="M30" i="8" s="1"/>
  <c r="U476" i="2"/>
  <c r="N30" i="8" s="1"/>
  <c r="I458" i="2"/>
  <c r="D29" i="8" s="1"/>
  <c r="J458" i="2"/>
  <c r="E29" i="8" s="1"/>
  <c r="K458" i="2"/>
  <c r="F29" i="8" s="1"/>
  <c r="N458" i="2"/>
  <c r="H29" i="8" s="1"/>
  <c r="O458" i="2"/>
  <c r="I29" i="8" s="1"/>
  <c r="P458" i="2"/>
  <c r="J29" i="8" s="1"/>
  <c r="S458" i="2"/>
  <c r="L29" i="8" s="1"/>
  <c r="T458" i="2"/>
  <c r="M29" i="8" s="1"/>
  <c r="U458" i="2"/>
  <c r="N29" i="8" s="1"/>
  <c r="J429" i="2"/>
  <c r="E28" i="8" s="1"/>
  <c r="I429" i="2"/>
  <c r="D28" i="8" s="1"/>
  <c r="K429" i="2"/>
  <c r="F28" i="8" s="1"/>
  <c r="N429" i="2"/>
  <c r="H28" i="8" s="1"/>
  <c r="O429" i="2"/>
  <c r="I28" i="8" s="1"/>
  <c r="P429" i="2"/>
  <c r="J28" i="8" s="1"/>
  <c r="S429" i="2"/>
  <c r="L28" i="8" s="1"/>
  <c r="T429" i="2"/>
  <c r="M28" i="8" s="1"/>
  <c r="U429" i="2"/>
  <c r="N28" i="8" s="1"/>
  <c r="I410" i="2"/>
  <c r="D27" i="8" s="1"/>
  <c r="J410" i="2"/>
  <c r="E27" i="8" s="1"/>
  <c r="K410" i="2"/>
  <c r="F27" i="8" s="1"/>
  <c r="N410" i="2"/>
  <c r="H27" i="8" s="1"/>
  <c r="O410" i="2"/>
  <c r="I27" i="8" s="1"/>
  <c r="P410" i="2"/>
  <c r="J27" i="8" s="1"/>
  <c r="S410" i="2"/>
  <c r="L27" i="8" s="1"/>
  <c r="T410" i="2"/>
  <c r="M27" i="8" s="1"/>
  <c r="U410" i="2"/>
  <c r="N27" i="8" s="1"/>
  <c r="I393" i="2"/>
  <c r="D26" i="8" s="1"/>
  <c r="J393" i="2"/>
  <c r="E26" i="8" s="1"/>
  <c r="K393" i="2"/>
  <c r="F26" i="8" s="1"/>
  <c r="N393" i="2"/>
  <c r="H26" i="8" s="1"/>
  <c r="O393" i="2"/>
  <c r="I26" i="8" s="1"/>
  <c r="P393" i="2"/>
  <c r="J26" i="8" s="1"/>
  <c r="S393" i="2"/>
  <c r="L26" i="8" s="1"/>
  <c r="T393" i="2"/>
  <c r="M26" i="8" s="1"/>
  <c r="U393" i="2"/>
  <c r="N26" i="8" s="1"/>
  <c r="I353" i="2"/>
  <c r="D25" i="8" s="1"/>
  <c r="J353" i="2"/>
  <c r="E25" i="8" s="1"/>
  <c r="K353" i="2"/>
  <c r="F25" i="8" s="1"/>
  <c r="N353" i="2"/>
  <c r="H25" i="8" s="1"/>
  <c r="O353" i="2"/>
  <c r="I25" i="8" s="1"/>
  <c r="P353" i="2"/>
  <c r="J25" i="8" s="1"/>
  <c r="S353" i="2"/>
  <c r="L25" i="8" s="1"/>
  <c r="T353" i="2"/>
  <c r="M25" i="8" s="1"/>
  <c r="U353" i="2"/>
  <c r="N25" i="8" s="1"/>
  <c r="I346" i="2"/>
  <c r="D24" i="8" s="1"/>
  <c r="J346" i="2"/>
  <c r="E24" i="8" s="1"/>
  <c r="K346" i="2"/>
  <c r="F24" i="8" s="1"/>
  <c r="N346" i="2"/>
  <c r="H24" i="8" s="1"/>
  <c r="O346" i="2"/>
  <c r="I24" i="8" s="1"/>
  <c r="P346" i="2"/>
  <c r="J24" i="8" s="1"/>
  <c r="S346" i="2"/>
  <c r="L24" i="8" s="1"/>
  <c r="T346" i="2"/>
  <c r="M24" i="8" s="1"/>
  <c r="U346" i="2"/>
  <c r="N24" i="8" s="1"/>
  <c r="I324" i="2"/>
  <c r="D23" i="8" s="1"/>
  <c r="J324" i="2"/>
  <c r="E23" i="8" s="1"/>
  <c r="K324" i="2"/>
  <c r="F23" i="8" s="1"/>
  <c r="N324" i="2"/>
  <c r="H23" i="8" s="1"/>
  <c r="O324" i="2"/>
  <c r="I23" i="8" s="1"/>
  <c r="P324" i="2"/>
  <c r="J23" i="8" s="1"/>
  <c r="S324" i="2"/>
  <c r="L23" i="8" s="1"/>
  <c r="T324" i="2"/>
  <c r="M23" i="8" s="1"/>
  <c r="U324" i="2"/>
  <c r="N23" i="8" s="1"/>
  <c r="I298" i="2"/>
  <c r="D22" i="8" s="1"/>
  <c r="J298" i="2"/>
  <c r="E22" i="8" s="1"/>
  <c r="K298" i="2"/>
  <c r="F22" i="8" s="1"/>
  <c r="N298" i="2"/>
  <c r="H22" i="8" s="1"/>
  <c r="O298" i="2"/>
  <c r="I22" i="8" s="1"/>
  <c r="P298" i="2"/>
  <c r="J22" i="8" s="1"/>
  <c r="S298" i="2"/>
  <c r="L22" i="8" s="1"/>
  <c r="T298" i="2"/>
  <c r="M22" i="8" s="1"/>
  <c r="U298" i="2"/>
  <c r="N22" i="8" s="1"/>
  <c r="I288" i="2"/>
  <c r="D20" i="8" s="1"/>
  <c r="J288" i="2"/>
  <c r="E20" i="8" s="1"/>
  <c r="K288" i="2"/>
  <c r="F20" i="8" s="1"/>
  <c r="N288" i="2"/>
  <c r="H20" i="8" s="1"/>
  <c r="O288" i="2"/>
  <c r="I20" i="8" s="1"/>
  <c r="P288" i="2"/>
  <c r="J20" i="8" s="1"/>
  <c r="S288" i="2"/>
  <c r="L20" i="8" s="1"/>
  <c r="T288" i="2"/>
  <c r="M20" i="8" s="1"/>
  <c r="U288" i="2"/>
  <c r="N20" i="8" s="1"/>
  <c r="I275" i="2"/>
  <c r="D19" i="8" s="1"/>
  <c r="J275" i="2"/>
  <c r="E19" i="8" s="1"/>
  <c r="K275" i="2"/>
  <c r="F19" i="8" s="1"/>
  <c r="N275" i="2"/>
  <c r="H19" i="8" s="1"/>
  <c r="O275" i="2"/>
  <c r="I19" i="8" s="1"/>
  <c r="P275" i="2"/>
  <c r="J19" i="8" s="1"/>
  <c r="S275" i="2"/>
  <c r="L19" i="8" s="1"/>
  <c r="T275" i="2"/>
  <c r="M19" i="8" s="1"/>
  <c r="U275" i="2"/>
  <c r="N19" i="8" s="1"/>
  <c r="I263" i="2"/>
  <c r="D18" i="8" s="1"/>
  <c r="J263" i="2"/>
  <c r="E18" i="8" s="1"/>
  <c r="K263" i="2"/>
  <c r="F18" i="8" s="1"/>
  <c r="N263" i="2"/>
  <c r="H18" i="8" s="1"/>
  <c r="O263" i="2"/>
  <c r="I18" i="8" s="1"/>
  <c r="P263" i="2"/>
  <c r="J18" i="8" s="1"/>
  <c r="S263" i="2"/>
  <c r="L18" i="8" s="1"/>
  <c r="T263" i="2"/>
  <c r="M18" i="8" s="1"/>
  <c r="U263" i="2"/>
  <c r="N18" i="8" s="1"/>
  <c r="I246" i="2"/>
  <c r="D17" i="8" s="1"/>
  <c r="J246" i="2"/>
  <c r="E17" i="8" s="1"/>
  <c r="K246" i="2"/>
  <c r="F17" i="8" s="1"/>
  <c r="N246" i="2"/>
  <c r="H17" i="8" s="1"/>
  <c r="O246" i="2"/>
  <c r="I17" i="8" s="1"/>
  <c r="P246" i="2"/>
  <c r="J17" i="8" s="1"/>
  <c r="S246" i="2"/>
  <c r="L17" i="8" s="1"/>
  <c r="T246" i="2"/>
  <c r="M17" i="8" s="1"/>
  <c r="U246" i="2"/>
  <c r="N17" i="8" s="1"/>
  <c r="I228" i="2"/>
  <c r="D16" i="8" s="1"/>
  <c r="J228" i="2"/>
  <c r="E16" i="8" s="1"/>
  <c r="K228" i="2"/>
  <c r="F16" i="8" s="1"/>
  <c r="N228" i="2"/>
  <c r="H16" i="8" s="1"/>
  <c r="O228" i="2"/>
  <c r="I16" i="8" s="1"/>
  <c r="P228" i="2"/>
  <c r="J16" i="8" s="1"/>
  <c r="S228" i="2"/>
  <c r="L16" i="8" s="1"/>
  <c r="T228" i="2"/>
  <c r="M16" i="8" s="1"/>
  <c r="U228" i="2"/>
  <c r="N16" i="8" s="1"/>
  <c r="I208" i="2"/>
  <c r="D15" i="8" s="1"/>
  <c r="J208" i="2"/>
  <c r="E15" i="8" s="1"/>
  <c r="K208" i="2"/>
  <c r="F15" i="8" s="1"/>
  <c r="N208" i="2"/>
  <c r="H15" i="8" s="1"/>
  <c r="O208" i="2"/>
  <c r="I15" i="8" s="1"/>
  <c r="P208" i="2"/>
  <c r="J15" i="8" s="1"/>
  <c r="S208" i="2"/>
  <c r="L15" i="8" s="1"/>
  <c r="T208" i="2"/>
  <c r="M15" i="8" s="1"/>
  <c r="U208" i="2"/>
  <c r="N15" i="8" s="1"/>
  <c r="I194" i="2"/>
  <c r="D14" i="8" s="1"/>
  <c r="J194" i="2"/>
  <c r="E14" i="8" s="1"/>
  <c r="K194" i="2"/>
  <c r="F14" i="8" s="1"/>
  <c r="N194" i="2"/>
  <c r="H14" i="8" s="1"/>
  <c r="O194" i="2"/>
  <c r="I14" i="8" s="1"/>
  <c r="P194" i="2"/>
  <c r="J14" i="8" s="1"/>
  <c r="S194" i="2"/>
  <c r="L14" i="8" s="1"/>
  <c r="T194" i="2"/>
  <c r="M14" i="8" s="1"/>
  <c r="U194" i="2"/>
  <c r="N14" i="8" s="1"/>
  <c r="I173" i="2"/>
  <c r="D13" i="8" s="1"/>
  <c r="J173" i="2"/>
  <c r="E13" i="8" s="1"/>
  <c r="K173" i="2"/>
  <c r="F13" i="8" s="1"/>
  <c r="N173" i="2"/>
  <c r="H13" i="8" s="1"/>
  <c r="O173" i="2"/>
  <c r="I13" i="8" s="1"/>
  <c r="P173" i="2"/>
  <c r="J13" i="8" s="1"/>
  <c r="S173" i="2"/>
  <c r="L13" i="8" s="1"/>
  <c r="T173" i="2"/>
  <c r="M13" i="8" s="1"/>
  <c r="U173" i="2"/>
  <c r="N13" i="8" s="1"/>
  <c r="I157" i="2"/>
  <c r="D12" i="8" s="1"/>
  <c r="J157" i="2"/>
  <c r="E12" i="8" s="1"/>
  <c r="K157" i="2"/>
  <c r="F12" i="8" s="1"/>
  <c r="N157" i="2"/>
  <c r="H12" i="8" s="1"/>
  <c r="O157" i="2"/>
  <c r="I12" i="8" s="1"/>
  <c r="P157" i="2"/>
  <c r="J12" i="8" s="1"/>
  <c r="S157" i="2"/>
  <c r="L12" i="8" s="1"/>
  <c r="T157" i="2"/>
  <c r="M12" i="8" s="1"/>
  <c r="U157" i="2"/>
  <c r="N12" i="8" s="1"/>
  <c r="I144" i="2"/>
  <c r="D11" i="8" s="1"/>
  <c r="J144" i="2"/>
  <c r="E11" i="8" s="1"/>
  <c r="K144" i="2"/>
  <c r="F11" i="8" s="1"/>
  <c r="N144" i="2"/>
  <c r="H11" i="8" s="1"/>
  <c r="O144" i="2"/>
  <c r="I11" i="8" s="1"/>
  <c r="P144" i="2"/>
  <c r="J11" i="8" s="1"/>
  <c r="S144" i="2"/>
  <c r="L11" i="8" s="1"/>
  <c r="T144" i="2"/>
  <c r="M11" i="8" s="1"/>
  <c r="U144" i="2"/>
  <c r="N11" i="8" s="1"/>
  <c r="I93" i="2"/>
  <c r="D10" i="8" s="1"/>
  <c r="J93" i="2"/>
  <c r="E10" i="8" s="1"/>
  <c r="K93" i="2"/>
  <c r="F10" i="8" s="1"/>
  <c r="N93" i="2"/>
  <c r="H10" i="8" s="1"/>
  <c r="O93" i="2"/>
  <c r="I10" i="8" s="1"/>
  <c r="P93" i="2"/>
  <c r="J10" i="8" s="1"/>
  <c r="S93" i="2"/>
  <c r="L10" i="8" s="1"/>
  <c r="T93" i="2"/>
  <c r="M10" i="8" s="1"/>
  <c r="U93" i="2"/>
  <c r="N10" i="8" s="1"/>
  <c r="I10" i="2"/>
  <c r="D9" i="8" s="1"/>
  <c r="J10" i="2"/>
  <c r="E9" i="8" s="1"/>
  <c r="K10" i="2"/>
  <c r="F9" i="8" s="1"/>
  <c r="N10" i="2"/>
  <c r="H9" i="8" s="1"/>
  <c r="O10" i="2"/>
  <c r="P10" i="2"/>
  <c r="J9" i="8" s="1"/>
  <c r="S10" i="2"/>
  <c r="L9" i="8" s="1"/>
  <c r="T10" i="2"/>
  <c r="M9" i="8" s="1"/>
  <c r="U10" i="2"/>
  <c r="N9" i="8" s="1"/>
  <c r="Z534" i="2"/>
  <c r="Z533" i="2"/>
  <c r="Z532" i="2"/>
  <c r="Z531" i="2"/>
  <c r="Z530" i="2"/>
  <c r="Z529" i="2"/>
  <c r="Z528" i="2"/>
  <c r="Z527" i="2"/>
  <c r="Z526" i="2"/>
  <c r="Z525" i="2"/>
  <c r="Z524" i="2"/>
  <c r="Z523" i="2"/>
  <c r="Z522" i="2"/>
  <c r="Z521" i="2"/>
  <c r="Z477" i="2"/>
  <c r="Z475" i="2"/>
  <c r="Z474" i="2"/>
  <c r="Z473" i="2"/>
  <c r="Z472" i="2"/>
  <c r="Z470" i="2"/>
  <c r="Z469" i="2"/>
  <c r="Z468" i="2"/>
  <c r="Z467" i="2"/>
  <c r="Z466" i="2"/>
  <c r="Z465" i="2"/>
  <c r="Z464" i="2"/>
  <c r="Z463" i="2"/>
  <c r="Z462" i="2"/>
  <c r="Z461" i="2"/>
  <c r="Z460" i="2"/>
  <c r="Z459" i="2"/>
  <c r="Z457" i="2"/>
  <c r="Z456" i="2"/>
  <c r="Z455" i="2"/>
  <c r="Z454" i="2"/>
  <c r="Z453" i="2"/>
  <c r="Z452" i="2"/>
  <c r="Z451" i="2"/>
  <c r="Z450" i="2"/>
  <c r="Z437" i="2"/>
  <c r="Z436" i="2"/>
  <c r="Z442" i="2"/>
  <c r="Z441" i="2"/>
  <c r="Z440" i="2"/>
  <c r="Z439" i="2"/>
  <c r="Z438" i="2"/>
  <c r="Z435" i="2"/>
  <c r="Z434" i="2"/>
  <c r="Z433" i="2"/>
  <c r="Z432" i="2"/>
  <c r="Z431" i="2"/>
  <c r="Z430" i="2"/>
  <c r="Z428" i="2"/>
  <c r="Z427" i="2"/>
  <c r="Z425" i="2"/>
  <c r="Z424" i="2"/>
  <c r="Z423" i="2"/>
  <c r="Z422" i="2"/>
  <c r="Z421" i="2"/>
  <c r="Z420" i="2"/>
  <c r="Z419" i="2"/>
  <c r="Z418" i="2"/>
  <c r="Z417" i="2"/>
  <c r="Z416" i="2"/>
  <c r="Z415" i="2"/>
  <c r="Z414" i="2"/>
  <c r="Z413" i="2"/>
  <c r="Z412" i="2"/>
  <c r="Z411" i="2"/>
  <c r="Z409" i="2"/>
  <c r="Z406" i="2"/>
  <c r="Z405" i="2"/>
  <c r="Z404" i="2"/>
  <c r="Z401" i="2"/>
  <c r="Z400" i="2"/>
  <c r="Z399" i="2"/>
  <c r="Z398" i="2"/>
  <c r="Z397" i="2"/>
  <c r="Z396" i="2"/>
  <c r="Z403" i="2"/>
  <c r="Z402" i="2"/>
  <c r="Z408" i="2"/>
  <c r="Z407" i="2"/>
  <c r="Z395" i="2"/>
  <c r="Z394" i="2"/>
  <c r="Z389" i="2"/>
  <c r="Z388" i="2"/>
  <c r="Z387" i="2"/>
  <c r="Z391" i="2"/>
  <c r="Z386" i="2"/>
  <c r="Z385" i="2"/>
  <c r="Z384" i="2"/>
  <c r="Z372" i="2"/>
  <c r="Z371" i="2"/>
  <c r="Z370" i="2"/>
  <c r="Z383" i="2"/>
  <c r="Z382" i="2"/>
  <c r="Z381" i="2"/>
  <c r="Z380" i="2"/>
  <c r="Z379" i="2"/>
  <c r="Z378" i="2"/>
  <c r="Z377" i="2"/>
  <c r="Z376" i="2"/>
  <c r="Z375" i="2"/>
  <c r="Z374" i="2"/>
  <c r="Z392" i="2"/>
  <c r="Z373" i="2"/>
  <c r="Z369" i="2"/>
  <c r="Z368" i="2"/>
  <c r="Z367" i="2"/>
  <c r="Z366" i="2"/>
  <c r="Z365" i="2"/>
  <c r="Z364" i="2"/>
  <c r="Z363" i="2"/>
  <c r="Z362" i="2"/>
  <c r="Z361" i="2"/>
  <c r="Z360" i="2"/>
  <c r="Z359" i="2"/>
  <c r="Z358" i="2"/>
  <c r="Z357" i="2"/>
  <c r="Z356" i="2"/>
  <c r="Z355" i="2"/>
  <c r="Z354" i="2"/>
  <c r="Z352" i="2"/>
  <c r="Z351" i="2"/>
  <c r="Z350" i="2"/>
  <c r="Z349" i="2"/>
  <c r="Z348" i="2"/>
  <c r="Z347" i="2"/>
  <c r="Z345" i="2"/>
  <c r="Z344" i="2"/>
  <c r="Z343" i="2"/>
  <c r="Z339" i="2"/>
  <c r="Z338" i="2"/>
  <c r="Z337" i="2"/>
  <c r="Z335" i="2"/>
  <c r="Z334" i="2"/>
  <c r="Z333" i="2"/>
  <c r="Z332" i="2"/>
  <c r="Z331" i="2"/>
  <c r="Z330" i="2"/>
  <c r="Z329" i="2"/>
  <c r="Z328" i="2"/>
  <c r="Z327" i="2"/>
  <c r="Z326" i="2"/>
  <c r="Z325"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6" i="2"/>
  <c r="Z295" i="2"/>
  <c r="Z294" i="2"/>
  <c r="Z293" i="2"/>
  <c r="Z292" i="2"/>
  <c r="Z291" i="2"/>
  <c r="Z290" i="2"/>
  <c r="Z289" i="2"/>
  <c r="Z287" i="2"/>
  <c r="Z286" i="2"/>
  <c r="Z285" i="2"/>
  <c r="Z284" i="2"/>
  <c r="Z283" i="2"/>
  <c r="Z282" i="2"/>
  <c r="Z281" i="2"/>
  <c r="Z280" i="2"/>
  <c r="Z279" i="2"/>
  <c r="Z278" i="2"/>
  <c r="Z277" i="2"/>
  <c r="Z276" i="2"/>
  <c r="Z274" i="2"/>
  <c r="Z273" i="2"/>
  <c r="Z272" i="2"/>
  <c r="Z271" i="2"/>
  <c r="Z270" i="2"/>
  <c r="Z269" i="2"/>
  <c r="Z268" i="2"/>
  <c r="Z267" i="2"/>
  <c r="Z266" i="2"/>
  <c r="Z265" i="2"/>
  <c r="Z264" i="2"/>
  <c r="Z262" i="2"/>
  <c r="Z261" i="2"/>
  <c r="Z260" i="2"/>
  <c r="Z259" i="2"/>
  <c r="Z258" i="2"/>
  <c r="Z257" i="2"/>
  <c r="Z256" i="2"/>
  <c r="Z255" i="2"/>
  <c r="Z254" i="2"/>
  <c r="Z253" i="2"/>
  <c r="Z252" i="2"/>
  <c r="Z251" i="2"/>
  <c r="Z250" i="2"/>
  <c r="Z249" i="2"/>
  <c r="Z248" i="2"/>
  <c r="Z247" i="2"/>
  <c r="Z245" i="2"/>
  <c r="Z244" i="2"/>
  <c r="Z243" i="2"/>
  <c r="Z242" i="2"/>
  <c r="Z241" i="2"/>
  <c r="Z240" i="2"/>
  <c r="Z239" i="2"/>
  <c r="Z238" i="2"/>
  <c r="Z237" i="2"/>
  <c r="Z236" i="2"/>
  <c r="Z235" i="2"/>
  <c r="Z234" i="2"/>
  <c r="Z233" i="2"/>
  <c r="Z232" i="2"/>
  <c r="Z231" i="2"/>
  <c r="Z230" i="2"/>
  <c r="Z229" i="2"/>
  <c r="Z226" i="2"/>
  <c r="Z225" i="2"/>
  <c r="Z217" i="2"/>
  <c r="Z216" i="2"/>
  <c r="Z224" i="2"/>
  <c r="Z223" i="2"/>
  <c r="Z215" i="2"/>
  <c r="Z222" i="2"/>
  <c r="Z221" i="2"/>
  <c r="Z214" i="2"/>
  <c r="Z220" i="2"/>
  <c r="Z219" i="2"/>
  <c r="Z218" i="2"/>
  <c r="Z227" i="2"/>
  <c r="Z213" i="2"/>
  <c r="Z212" i="2"/>
  <c r="Z211" i="2"/>
  <c r="Z210" i="2"/>
  <c r="Z209" i="2"/>
  <c r="Z207" i="2"/>
  <c r="Z206" i="2"/>
  <c r="Z205" i="2"/>
  <c r="Z204" i="2"/>
  <c r="Z203" i="2"/>
  <c r="Z202" i="2"/>
  <c r="Z201" i="2"/>
  <c r="Z200" i="2"/>
  <c r="Z199" i="2"/>
  <c r="Z198" i="2"/>
  <c r="Z197" i="2"/>
  <c r="Z196" i="2"/>
  <c r="Z195" i="2"/>
  <c r="Z193" i="2"/>
  <c r="Z191" i="2"/>
  <c r="Z190" i="2"/>
  <c r="Z189" i="2"/>
  <c r="Z192" i="2"/>
  <c r="Z188" i="2"/>
  <c r="Z187" i="2"/>
  <c r="Z186" i="2"/>
  <c r="Z180" i="2"/>
  <c r="Z179" i="2"/>
  <c r="Z178" i="2"/>
  <c r="Z185" i="2"/>
  <c r="Z184" i="2"/>
  <c r="Z183" i="2"/>
  <c r="Z182" i="2"/>
  <c r="Z181" i="2"/>
  <c r="Z177" i="2"/>
  <c r="Z176" i="2"/>
  <c r="Z175" i="2"/>
  <c r="Z174" i="2"/>
  <c r="Z170" i="2"/>
  <c r="Z172" i="2"/>
  <c r="Z171" i="2"/>
  <c r="Z168" i="2"/>
  <c r="Z167" i="2"/>
  <c r="Z166" i="2"/>
  <c r="Z165" i="2"/>
  <c r="Z164" i="2"/>
  <c r="Z163" i="2"/>
  <c r="Z162" i="2"/>
  <c r="Z160" i="2"/>
  <c r="Z159" i="2"/>
  <c r="Z158" i="2"/>
  <c r="Z156" i="2"/>
  <c r="Z155" i="2"/>
  <c r="Z154" i="2"/>
  <c r="Z153" i="2"/>
  <c r="Z152" i="2"/>
  <c r="Z151" i="2"/>
  <c r="Z150" i="2"/>
  <c r="Z149" i="2"/>
  <c r="Z148" i="2"/>
  <c r="Z147" i="2"/>
  <c r="Z146" i="2"/>
  <c r="Z145"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6" i="2"/>
  <c r="Z115" i="2"/>
  <c r="Z114" i="2"/>
  <c r="Z118" i="2"/>
  <c r="Z117" i="2"/>
  <c r="Z109" i="2"/>
  <c r="Z108" i="2"/>
  <c r="Z107" i="2"/>
  <c r="Z106" i="2"/>
  <c r="Z105" i="2"/>
  <c r="Z104" i="2"/>
  <c r="Z113" i="2"/>
  <c r="Z112" i="2"/>
  <c r="Z110" i="2"/>
  <c r="Z103" i="2"/>
  <c r="Z102" i="2"/>
  <c r="Z101" i="2"/>
  <c r="Z100" i="2"/>
  <c r="Z99" i="2"/>
  <c r="Z98" i="2"/>
  <c r="Z97" i="2"/>
  <c r="Z96" i="2"/>
  <c r="Z95" i="2"/>
  <c r="Z94" i="2"/>
  <c r="Y534" i="2"/>
  <c r="Y533" i="2"/>
  <c r="Y532" i="2"/>
  <c r="Y531" i="2"/>
  <c r="Y530" i="2"/>
  <c r="Y529" i="2"/>
  <c r="Y528" i="2"/>
  <c r="Y527" i="2"/>
  <c r="Y526" i="2"/>
  <c r="Y525" i="2"/>
  <c r="Y524" i="2"/>
  <c r="Y523" i="2"/>
  <c r="Y522" i="2"/>
  <c r="Y521" i="2"/>
  <c r="Y477" i="2"/>
  <c r="Y475" i="2"/>
  <c r="Y474" i="2"/>
  <c r="Y473" i="2"/>
  <c r="Y472" i="2"/>
  <c r="Y470" i="2"/>
  <c r="Y469" i="2"/>
  <c r="Y468" i="2"/>
  <c r="Y467" i="2"/>
  <c r="Y466" i="2"/>
  <c r="Y465" i="2"/>
  <c r="Y464" i="2"/>
  <c r="Y463" i="2"/>
  <c r="Y462" i="2"/>
  <c r="Y461" i="2"/>
  <c r="Y460" i="2"/>
  <c r="Y459" i="2"/>
  <c r="Y457" i="2"/>
  <c r="Y456" i="2"/>
  <c r="Y455" i="2"/>
  <c r="Y454" i="2"/>
  <c r="Y453" i="2"/>
  <c r="Y452" i="2"/>
  <c r="Y451" i="2"/>
  <c r="Y450" i="2"/>
  <c r="Y437" i="2"/>
  <c r="Y436" i="2"/>
  <c r="Y442" i="2"/>
  <c r="Y441" i="2"/>
  <c r="Y440" i="2"/>
  <c r="Y439" i="2"/>
  <c r="Y438" i="2"/>
  <c r="Y435" i="2"/>
  <c r="Y434" i="2"/>
  <c r="Y433" i="2"/>
  <c r="Y432" i="2"/>
  <c r="Y431" i="2"/>
  <c r="Y430" i="2"/>
  <c r="Y428" i="2"/>
  <c r="Y427" i="2"/>
  <c r="Y425" i="2"/>
  <c r="Y424" i="2"/>
  <c r="Y423" i="2"/>
  <c r="Y422" i="2"/>
  <c r="Y421" i="2"/>
  <c r="Y420" i="2"/>
  <c r="Y419" i="2"/>
  <c r="Y418" i="2"/>
  <c r="Y417" i="2"/>
  <c r="Y416" i="2"/>
  <c r="Y415" i="2"/>
  <c r="Y414" i="2"/>
  <c r="Y413" i="2"/>
  <c r="Y412" i="2"/>
  <c r="Y411" i="2"/>
  <c r="Y409" i="2"/>
  <c r="Y406" i="2"/>
  <c r="Y405" i="2"/>
  <c r="Y404" i="2"/>
  <c r="Y401" i="2"/>
  <c r="Y400" i="2"/>
  <c r="Y399" i="2"/>
  <c r="Y398" i="2"/>
  <c r="Y397" i="2"/>
  <c r="Y396" i="2"/>
  <c r="Y403" i="2"/>
  <c r="Y402" i="2"/>
  <c r="Y408" i="2"/>
  <c r="Y407" i="2"/>
  <c r="Y395" i="2"/>
  <c r="Y394" i="2"/>
  <c r="Y389" i="2"/>
  <c r="Y388" i="2"/>
  <c r="Y387" i="2"/>
  <c r="Y391" i="2"/>
  <c r="Y386" i="2"/>
  <c r="Y385" i="2"/>
  <c r="Y384" i="2"/>
  <c r="Y372" i="2"/>
  <c r="Y371" i="2"/>
  <c r="Y370" i="2"/>
  <c r="Y383" i="2"/>
  <c r="Y382" i="2"/>
  <c r="Y381" i="2"/>
  <c r="Y380" i="2"/>
  <c r="Y379" i="2"/>
  <c r="Y378" i="2"/>
  <c r="Y377" i="2"/>
  <c r="Y376" i="2"/>
  <c r="Y375" i="2"/>
  <c r="Y374" i="2"/>
  <c r="Y392" i="2"/>
  <c r="Y373" i="2"/>
  <c r="Y369" i="2"/>
  <c r="Y368" i="2"/>
  <c r="Y367" i="2"/>
  <c r="Y366" i="2"/>
  <c r="Y365" i="2"/>
  <c r="Y364" i="2"/>
  <c r="Y363" i="2"/>
  <c r="Y362" i="2"/>
  <c r="Y361" i="2"/>
  <c r="Y360" i="2"/>
  <c r="Y359" i="2"/>
  <c r="Y358" i="2"/>
  <c r="Y357" i="2"/>
  <c r="Y356" i="2"/>
  <c r="Y355" i="2"/>
  <c r="Y354" i="2"/>
  <c r="Y352" i="2"/>
  <c r="Y351" i="2"/>
  <c r="Y350" i="2"/>
  <c r="Y349" i="2"/>
  <c r="Y348" i="2"/>
  <c r="Y347" i="2"/>
  <c r="Y345" i="2"/>
  <c r="Y344" i="2"/>
  <c r="Y343" i="2"/>
  <c r="Y339" i="2"/>
  <c r="Y338" i="2"/>
  <c r="Y337" i="2"/>
  <c r="Y335" i="2"/>
  <c r="Y334" i="2"/>
  <c r="Y333" i="2"/>
  <c r="Y332" i="2"/>
  <c r="Y331" i="2"/>
  <c r="Y330" i="2"/>
  <c r="Y329" i="2"/>
  <c r="Y328" i="2"/>
  <c r="Y327" i="2"/>
  <c r="Y326" i="2"/>
  <c r="Y325"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6" i="2"/>
  <c r="Y295" i="2"/>
  <c r="Y294" i="2"/>
  <c r="Y293" i="2"/>
  <c r="Y292" i="2"/>
  <c r="Y291" i="2"/>
  <c r="Y290" i="2"/>
  <c r="Y289" i="2"/>
  <c r="Y287" i="2"/>
  <c r="Y286" i="2"/>
  <c r="Y285" i="2"/>
  <c r="Y284" i="2"/>
  <c r="Y283" i="2"/>
  <c r="Y282" i="2"/>
  <c r="Y281" i="2"/>
  <c r="Y280" i="2"/>
  <c r="Y279" i="2"/>
  <c r="Y278" i="2"/>
  <c r="Y277" i="2"/>
  <c r="Y276" i="2"/>
  <c r="Y274" i="2"/>
  <c r="Y273" i="2"/>
  <c r="Y272" i="2"/>
  <c r="Y271" i="2"/>
  <c r="Y270" i="2"/>
  <c r="Y269" i="2"/>
  <c r="Y268" i="2"/>
  <c r="Y267" i="2"/>
  <c r="Y266" i="2"/>
  <c r="Y265" i="2"/>
  <c r="Y264" i="2"/>
  <c r="Y262" i="2"/>
  <c r="Y261" i="2"/>
  <c r="Y260" i="2"/>
  <c r="Y259" i="2"/>
  <c r="Y258" i="2"/>
  <c r="Y257" i="2"/>
  <c r="Y256" i="2"/>
  <c r="Y255" i="2"/>
  <c r="Y254" i="2"/>
  <c r="Y253" i="2"/>
  <c r="Y252" i="2"/>
  <c r="Y251" i="2"/>
  <c r="Y250" i="2"/>
  <c r="Y249" i="2"/>
  <c r="Y248" i="2"/>
  <c r="Y247" i="2"/>
  <c r="Y245" i="2"/>
  <c r="Y244" i="2"/>
  <c r="Y243" i="2"/>
  <c r="Y242" i="2"/>
  <c r="Y241" i="2"/>
  <c r="Y240" i="2"/>
  <c r="Y239" i="2"/>
  <c r="Y238" i="2"/>
  <c r="Y237" i="2"/>
  <c r="Y236" i="2"/>
  <c r="Y235" i="2"/>
  <c r="Y234" i="2"/>
  <c r="Y233" i="2"/>
  <c r="Y232" i="2"/>
  <c r="Y231" i="2"/>
  <c r="Y230" i="2"/>
  <c r="Y229" i="2"/>
  <c r="Y226" i="2"/>
  <c r="Y225" i="2"/>
  <c r="Y217" i="2"/>
  <c r="Y216" i="2"/>
  <c r="Y224" i="2"/>
  <c r="Y223" i="2"/>
  <c r="Y215" i="2"/>
  <c r="Y222" i="2"/>
  <c r="Y221" i="2"/>
  <c r="Y214" i="2"/>
  <c r="Y220" i="2"/>
  <c r="Y219" i="2"/>
  <c r="Y218" i="2"/>
  <c r="Y227" i="2"/>
  <c r="Y213" i="2"/>
  <c r="Y212" i="2"/>
  <c r="Y211" i="2"/>
  <c r="Y210" i="2"/>
  <c r="Y209" i="2"/>
  <c r="Y207" i="2"/>
  <c r="Y206" i="2"/>
  <c r="Y205" i="2"/>
  <c r="Y204" i="2"/>
  <c r="Y203" i="2"/>
  <c r="Y202" i="2"/>
  <c r="Y201" i="2"/>
  <c r="Y200" i="2"/>
  <c r="Y199" i="2"/>
  <c r="Y198" i="2"/>
  <c r="Y197" i="2"/>
  <c r="Y196" i="2"/>
  <c r="Y195" i="2"/>
  <c r="Y193" i="2"/>
  <c r="Y191" i="2"/>
  <c r="Y190" i="2"/>
  <c r="Y189" i="2"/>
  <c r="Y192" i="2"/>
  <c r="Y188" i="2"/>
  <c r="Y187" i="2"/>
  <c r="Y186" i="2"/>
  <c r="Y180" i="2"/>
  <c r="Y179" i="2"/>
  <c r="Y178" i="2"/>
  <c r="Y185" i="2"/>
  <c r="Y184" i="2"/>
  <c r="Y183" i="2"/>
  <c r="Y182" i="2"/>
  <c r="Y181" i="2"/>
  <c r="Y177" i="2"/>
  <c r="Y176" i="2"/>
  <c r="Y175" i="2"/>
  <c r="Y174" i="2"/>
  <c r="Y170" i="2"/>
  <c r="Y172" i="2"/>
  <c r="Y171" i="2"/>
  <c r="Y168" i="2"/>
  <c r="Y167" i="2"/>
  <c r="Y166" i="2"/>
  <c r="Y165" i="2"/>
  <c r="Y164" i="2"/>
  <c r="Y163" i="2"/>
  <c r="Y162" i="2"/>
  <c r="Y160" i="2"/>
  <c r="Y159" i="2"/>
  <c r="Y158" i="2"/>
  <c r="Y156" i="2"/>
  <c r="Y155" i="2"/>
  <c r="Y154" i="2"/>
  <c r="Y153" i="2"/>
  <c r="Y152" i="2"/>
  <c r="Y151" i="2"/>
  <c r="Y150" i="2"/>
  <c r="Y149" i="2"/>
  <c r="Y148" i="2"/>
  <c r="Y147" i="2"/>
  <c r="Y146" i="2"/>
  <c r="Y145"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6" i="2"/>
  <c r="Y115" i="2"/>
  <c r="Y114" i="2"/>
  <c r="Y118" i="2"/>
  <c r="Y117" i="2"/>
  <c r="Y109" i="2"/>
  <c r="Y108" i="2"/>
  <c r="Y107" i="2"/>
  <c r="Y106" i="2"/>
  <c r="Y105" i="2"/>
  <c r="Y104" i="2"/>
  <c r="Y113" i="2"/>
  <c r="Y112" i="2"/>
  <c r="Y110" i="2"/>
  <c r="Y103" i="2"/>
  <c r="Y102" i="2"/>
  <c r="Y101" i="2"/>
  <c r="Y100" i="2"/>
  <c r="Y99" i="2"/>
  <c r="Y98" i="2"/>
  <c r="Y97" i="2"/>
  <c r="Y96" i="2"/>
  <c r="Y95" i="2"/>
  <c r="Y94" i="2"/>
  <c r="X534" i="2"/>
  <c r="X533" i="2"/>
  <c r="X532" i="2"/>
  <c r="X531" i="2"/>
  <c r="X530" i="2"/>
  <c r="X529" i="2"/>
  <c r="X528" i="2"/>
  <c r="X527" i="2"/>
  <c r="X526" i="2"/>
  <c r="X525" i="2"/>
  <c r="X524" i="2"/>
  <c r="X523" i="2"/>
  <c r="X522" i="2"/>
  <c r="X521" i="2"/>
  <c r="X475" i="2"/>
  <c r="X474" i="2"/>
  <c r="X473" i="2"/>
  <c r="X472" i="2"/>
  <c r="X470" i="2"/>
  <c r="X469" i="2"/>
  <c r="X468" i="2"/>
  <c r="X467" i="2"/>
  <c r="X466" i="2"/>
  <c r="X465" i="2"/>
  <c r="X464" i="2"/>
  <c r="X463" i="2"/>
  <c r="X462" i="2"/>
  <c r="X461" i="2"/>
  <c r="X460" i="2"/>
  <c r="X459" i="2"/>
  <c r="X457" i="2"/>
  <c r="X456" i="2"/>
  <c r="X455" i="2"/>
  <c r="X454" i="2"/>
  <c r="X453" i="2"/>
  <c r="X452" i="2"/>
  <c r="X451" i="2"/>
  <c r="X450" i="2"/>
  <c r="X437" i="2"/>
  <c r="X436" i="2"/>
  <c r="X442" i="2"/>
  <c r="X441" i="2"/>
  <c r="X440" i="2"/>
  <c r="X439" i="2"/>
  <c r="X438" i="2"/>
  <c r="X435" i="2"/>
  <c r="X434" i="2"/>
  <c r="X433" i="2"/>
  <c r="X432" i="2"/>
  <c r="X431" i="2"/>
  <c r="X430" i="2"/>
  <c r="X428" i="2"/>
  <c r="X427" i="2"/>
  <c r="X425" i="2"/>
  <c r="X424" i="2"/>
  <c r="X423" i="2"/>
  <c r="X422" i="2"/>
  <c r="X421" i="2"/>
  <c r="X420" i="2"/>
  <c r="X419" i="2"/>
  <c r="X418" i="2"/>
  <c r="X417" i="2"/>
  <c r="X416" i="2"/>
  <c r="X415" i="2"/>
  <c r="X414" i="2"/>
  <c r="X413" i="2"/>
  <c r="X412" i="2"/>
  <c r="X411" i="2"/>
  <c r="X409" i="2"/>
  <c r="X406" i="2"/>
  <c r="X405" i="2"/>
  <c r="X404" i="2"/>
  <c r="X401" i="2"/>
  <c r="X400" i="2"/>
  <c r="X399" i="2"/>
  <c r="X398" i="2"/>
  <c r="X397" i="2"/>
  <c r="X396" i="2"/>
  <c r="X403" i="2"/>
  <c r="X402" i="2"/>
  <c r="X408" i="2"/>
  <c r="X407" i="2"/>
  <c r="X395" i="2"/>
  <c r="X394" i="2"/>
  <c r="X389" i="2"/>
  <c r="X388" i="2"/>
  <c r="X387" i="2"/>
  <c r="X391" i="2"/>
  <c r="X386" i="2"/>
  <c r="X385" i="2"/>
  <c r="X384" i="2"/>
  <c r="X372" i="2"/>
  <c r="X371" i="2"/>
  <c r="X370" i="2"/>
  <c r="X383" i="2"/>
  <c r="X382" i="2"/>
  <c r="X381" i="2"/>
  <c r="X380" i="2"/>
  <c r="X379" i="2"/>
  <c r="X378" i="2"/>
  <c r="X377" i="2"/>
  <c r="X376" i="2"/>
  <c r="X375" i="2"/>
  <c r="X374" i="2"/>
  <c r="X392" i="2"/>
  <c r="X373" i="2"/>
  <c r="X369" i="2"/>
  <c r="X368" i="2"/>
  <c r="X367" i="2"/>
  <c r="X366" i="2"/>
  <c r="X365" i="2"/>
  <c r="X364" i="2"/>
  <c r="X363" i="2"/>
  <c r="X362" i="2"/>
  <c r="X361" i="2"/>
  <c r="X360" i="2"/>
  <c r="X359" i="2"/>
  <c r="X358" i="2"/>
  <c r="X357" i="2"/>
  <c r="X356" i="2"/>
  <c r="X355" i="2"/>
  <c r="X354" i="2"/>
  <c r="X352" i="2"/>
  <c r="X351" i="2"/>
  <c r="X350" i="2"/>
  <c r="X349" i="2"/>
  <c r="X348" i="2"/>
  <c r="X347" i="2"/>
  <c r="X345" i="2"/>
  <c r="X344" i="2"/>
  <c r="X343" i="2"/>
  <c r="X339" i="2"/>
  <c r="X338" i="2"/>
  <c r="X337" i="2"/>
  <c r="X335" i="2"/>
  <c r="X334" i="2"/>
  <c r="X333" i="2"/>
  <c r="X332" i="2"/>
  <c r="X331" i="2"/>
  <c r="X330" i="2"/>
  <c r="X329" i="2"/>
  <c r="X328" i="2"/>
  <c r="X327" i="2"/>
  <c r="X326" i="2"/>
  <c r="X325"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6" i="2"/>
  <c r="X295" i="2"/>
  <c r="X294" i="2"/>
  <c r="X293" i="2"/>
  <c r="X292" i="2"/>
  <c r="X291" i="2"/>
  <c r="X290" i="2"/>
  <c r="X289" i="2"/>
  <c r="X287" i="2"/>
  <c r="X286" i="2"/>
  <c r="X285" i="2"/>
  <c r="X284" i="2"/>
  <c r="X283" i="2"/>
  <c r="X282" i="2"/>
  <c r="X281" i="2"/>
  <c r="X280" i="2"/>
  <c r="X279" i="2"/>
  <c r="X278" i="2"/>
  <c r="X277" i="2"/>
  <c r="X276" i="2"/>
  <c r="X274" i="2"/>
  <c r="X273" i="2"/>
  <c r="X272" i="2"/>
  <c r="X271" i="2"/>
  <c r="X270" i="2"/>
  <c r="X269" i="2"/>
  <c r="X268" i="2"/>
  <c r="X267" i="2"/>
  <c r="X266" i="2"/>
  <c r="X265" i="2"/>
  <c r="X264" i="2"/>
  <c r="X262" i="2"/>
  <c r="X261" i="2"/>
  <c r="X260" i="2"/>
  <c r="X259" i="2"/>
  <c r="X258" i="2"/>
  <c r="X257" i="2"/>
  <c r="X256" i="2"/>
  <c r="X255" i="2"/>
  <c r="X254" i="2"/>
  <c r="X253" i="2"/>
  <c r="X252" i="2"/>
  <c r="X251" i="2"/>
  <c r="X250" i="2"/>
  <c r="X249" i="2"/>
  <c r="X248" i="2"/>
  <c r="X247" i="2"/>
  <c r="X245" i="2"/>
  <c r="X244" i="2"/>
  <c r="X243" i="2"/>
  <c r="X242" i="2"/>
  <c r="X241" i="2"/>
  <c r="X240" i="2"/>
  <c r="X239" i="2"/>
  <c r="X238" i="2"/>
  <c r="X237" i="2"/>
  <c r="X236" i="2"/>
  <c r="X235" i="2"/>
  <c r="X234" i="2"/>
  <c r="X233" i="2"/>
  <c r="X232" i="2"/>
  <c r="X231" i="2"/>
  <c r="X230" i="2"/>
  <c r="X229" i="2"/>
  <c r="X226" i="2"/>
  <c r="X225" i="2"/>
  <c r="X217" i="2"/>
  <c r="X216" i="2"/>
  <c r="X224" i="2"/>
  <c r="X223" i="2"/>
  <c r="X215" i="2"/>
  <c r="X222" i="2"/>
  <c r="X221" i="2"/>
  <c r="X214" i="2"/>
  <c r="X220" i="2"/>
  <c r="X219" i="2"/>
  <c r="X218" i="2"/>
  <c r="X227" i="2"/>
  <c r="X213" i="2"/>
  <c r="X212" i="2"/>
  <c r="X211" i="2"/>
  <c r="X210" i="2"/>
  <c r="X209" i="2"/>
  <c r="X207" i="2"/>
  <c r="X206" i="2"/>
  <c r="X205" i="2"/>
  <c r="X204" i="2"/>
  <c r="X203" i="2"/>
  <c r="X202" i="2"/>
  <c r="X201" i="2"/>
  <c r="X200" i="2"/>
  <c r="X199" i="2"/>
  <c r="X198" i="2"/>
  <c r="X197" i="2"/>
  <c r="X196" i="2"/>
  <c r="X195" i="2"/>
  <c r="X193" i="2"/>
  <c r="X191" i="2"/>
  <c r="X190" i="2"/>
  <c r="X189" i="2"/>
  <c r="X192" i="2"/>
  <c r="X188" i="2"/>
  <c r="X187" i="2"/>
  <c r="X186" i="2"/>
  <c r="X180" i="2"/>
  <c r="X179" i="2"/>
  <c r="X178" i="2"/>
  <c r="X185" i="2"/>
  <c r="X184" i="2"/>
  <c r="X183" i="2"/>
  <c r="X182" i="2"/>
  <c r="X181" i="2"/>
  <c r="X177" i="2"/>
  <c r="X176" i="2"/>
  <c r="X175" i="2"/>
  <c r="X174" i="2"/>
  <c r="X170" i="2"/>
  <c r="X172" i="2"/>
  <c r="X171" i="2"/>
  <c r="X168" i="2"/>
  <c r="X167" i="2"/>
  <c r="X166" i="2"/>
  <c r="X165" i="2"/>
  <c r="X164" i="2"/>
  <c r="X163" i="2"/>
  <c r="X162" i="2"/>
  <c r="X160" i="2"/>
  <c r="X159" i="2"/>
  <c r="X158" i="2"/>
  <c r="X156" i="2"/>
  <c r="X155" i="2"/>
  <c r="X154" i="2"/>
  <c r="X153" i="2"/>
  <c r="X152" i="2"/>
  <c r="X151" i="2"/>
  <c r="X150" i="2"/>
  <c r="X149" i="2"/>
  <c r="X148" i="2"/>
  <c r="X147" i="2"/>
  <c r="X146" i="2"/>
  <c r="X145"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6" i="2"/>
  <c r="X115" i="2"/>
  <c r="X114" i="2"/>
  <c r="X118" i="2"/>
  <c r="X117" i="2"/>
  <c r="X109" i="2"/>
  <c r="X108" i="2"/>
  <c r="X107" i="2"/>
  <c r="X106" i="2"/>
  <c r="X105" i="2"/>
  <c r="X104" i="2"/>
  <c r="X113" i="2"/>
  <c r="X112" i="2"/>
  <c r="X110" i="2"/>
  <c r="X103" i="2"/>
  <c r="X102" i="2"/>
  <c r="X101" i="2"/>
  <c r="X100" i="2"/>
  <c r="X99" i="2"/>
  <c r="X98" i="2"/>
  <c r="X97" i="2"/>
  <c r="X96" i="2"/>
  <c r="X95" i="2"/>
  <c r="X94" i="2"/>
  <c r="V534" i="2"/>
  <c r="V533" i="2"/>
  <c r="V532" i="2"/>
  <c r="V531" i="2"/>
  <c r="V530" i="2"/>
  <c r="V529" i="2"/>
  <c r="V528" i="2"/>
  <c r="V527" i="2"/>
  <c r="V526" i="2"/>
  <c r="V525" i="2"/>
  <c r="V524" i="2"/>
  <c r="V523" i="2"/>
  <c r="V522" i="2"/>
  <c r="V521" i="2"/>
  <c r="V475" i="2"/>
  <c r="V474" i="2"/>
  <c r="V473" i="2"/>
  <c r="V472" i="2"/>
  <c r="V470" i="2"/>
  <c r="V469" i="2"/>
  <c r="V468" i="2"/>
  <c r="V467" i="2"/>
  <c r="V466" i="2"/>
  <c r="V465" i="2"/>
  <c r="V464" i="2"/>
  <c r="V463" i="2"/>
  <c r="V462" i="2"/>
  <c r="V461" i="2"/>
  <c r="V460" i="2"/>
  <c r="V459" i="2"/>
  <c r="V457" i="2"/>
  <c r="V456" i="2"/>
  <c r="V455" i="2"/>
  <c r="V454" i="2"/>
  <c r="V453" i="2"/>
  <c r="V452" i="2"/>
  <c r="V451" i="2"/>
  <c r="V450" i="2"/>
  <c r="V437" i="2"/>
  <c r="V436" i="2"/>
  <c r="V442" i="2"/>
  <c r="V441" i="2"/>
  <c r="V440" i="2"/>
  <c r="V439" i="2"/>
  <c r="V438" i="2"/>
  <c r="V435" i="2"/>
  <c r="V434" i="2"/>
  <c r="V433" i="2"/>
  <c r="V432" i="2"/>
  <c r="V431" i="2"/>
  <c r="V430" i="2"/>
  <c r="V428" i="2"/>
  <c r="V427" i="2"/>
  <c r="V425" i="2"/>
  <c r="V424" i="2"/>
  <c r="V423" i="2"/>
  <c r="V422" i="2"/>
  <c r="V421" i="2"/>
  <c r="V420" i="2"/>
  <c r="V419" i="2"/>
  <c r="V418" i="2"/>
  <c r="V417" i="2"/>
  <c r="V416" i="2"/>
  <c r="V415" i="2"/>
  <c r="V414" i="2"/>
  <c r="V413" i="2"/>
  <c r="V412" i="2"/>
  <c r="V411" i="2"/>
  <c r="V409" i="2"/>
  <c r="V406" i="2"/>
  <c r="V405" i="2"/>
  <c r="V404" i="2"/>
  <c r="V401" i="2"/>
  <c r="V400" i="2"/>
  <c r="V399" i="2"/>
  <c r="V398" i="2"/>
  <c r="V397" i="2"/>
  <c r="V396" i="2"/>
  <c r="V403" i="2"/>
  <c r="V402" i="2"/>
  <c r="V408" i="2"/>
  <c r="V407" i="2"/>
  <c r="V395" i="2"/>
  <c r="V394" i="2"/>
  <c r="V389" i="2"/>
  <c r="V388" i="2"/>
  <c r="V387" i="2"/>
  <c r="V391" i="2"/>
  <c r="V386" i="2"/>
  <c r="V385" i="2"/>
  <c r="V384" i="2"/>
  <c r="V372" i="2"/>
  <c r="V371" i="2"/>
  <c r="V370" i="2"/>
  <c r="V383" i="2"/>
  <c r="V382" i="2"/>
  <c r="V381" i="2"/>
  <c r="V380" i="2"/>
  <c r="V379" i="2"/>
  <c r="V378" i="2"/>
  <c r="V377" i="2"/>
  <c r="V376" i="2"/>
  <c r="V375" i="2"/>
  <c r="V374" i="2"/>
  <c r="V392" i="2"/>
  <c r="V373" i="2"/>
  <c r="V369" i="2"/>
  <c r="V368" i="2"/>
  <c r="V367" i="2"/>
  <c r="V366" i="2"/>
  <c r="V365" i="2"/>
  <c r="V364" i="2"/>
  <c r="V363" i="2"/>
  <c r="V362" i="2"/>
  <c r="V361" i="2"/>
  <c r="V360" i="2"/>
  <c r="V359" i="2"/>
  <c r="V358" i="2"/>
  <c r="V357" i="2"/>
  <c r="V356" i="2"/>
  <c r="V355" i="2"/>
  <c r="V354" i="2"/>
  <c r="V352" i="2"/>
  <c r="V351" i="2"/>
  <c r="V350" i="2"/>
  <c r="V349" i="2"/>
  <c r="V348" i="2"/>
  <c r="V347" i="2"/>
  <c r="V345" i="2"/>
  <c r="V344" i="2"/>
  <c r="V343" i="2"/>
  <c r="V339" i="2"/>
  <c r="V338" i="2"/>
  <c r="V337" i="2"/>
  <c r="V335" i="2"/>
  <c r="V334" i="2"/>
  <c r="V333" i="2"/>
  <c r="V332" i="2"/>
  <c r="V331" i="2"/>
  <c r="V330" i="2"/>
  <c r="V329" i="2"/>
  <c r="V328" i="2"/>
  <c r="V327" i="2"/>
  <c r="V326" i="2"/>
  <c r="V325"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6" i="2"/>
  <c r="V295" i="2"/>
  <c r="V294" i="2"/>
  <c r="V293" i="2"/>
  <c r="V292" i="2"/>
  <c r="V291" i="2"/>
  <c r="V290" i="2"/>
  <c r="V289" i="2"/>
  <c r="V287" i="2"/>
  <c r="V286" i="2"/>
  <c r="V285" i="2"/>
  <c r="V284" i="2"/>
  <c r="V283" i="2"/>
  <c r="V282" i="2"/>
  <c r="V281" i="2"/>
  <c r="V280" i="2"/>
  <c r="V279" i="2"/>
  <c r="V278" i="2"/>
  <c r="V277" i="2"/>
  <c r="V276" i="2"/>
  <c r="V274" i="2"/>
  <c r="V273" i="2"/>
  <c r="V272" i="2"/>
  <c r="V271" i="2"/>
  <c r="V270" i="2"/>
  <c r="V269" i="2"/>
  <c r="V268" i="2"/>
  <c r="V267" i="2"/>
  <c r="V266" i="2"/>
  <c r="V265" i="2"/>
  <c r="V264" i="2"/>
  <c r="V262" i="2"/>
  <c r="V261" i="2"/>
  <c r="V260" i="2"/>
  <c r="V259" i="2"/>
  <c r="V258" i="2"/>
  <c r="V257" i="2"/>
  <c r="V256" i="2"/>
  <c r="V255" i="2"/>
  <c r="V254" i="2"/>
  <c r="V253" i="2"/>
  <c r="V252" i="2"/>
  <c r="V251" i="2"/>
  <c r="V250" i="2"/>
  <c r="V249" i="2"/>
  <c r="V248" i="2"/>
  <c r="V247" i="2"/>
  <c r="V245" i="2"/>
  <c r="V244" i="2"/>
  <c r="V243" i="2"/>
  <c r="V242" i="2"/>
  <c r="V241" i="2"/>
  <c r="V240" i="2"/>
  <c r="V239" i="2"/>
  <c r="V238" i="2"/>
  <c r="V237" i="2"/>
  <c r="V236" i="2"/>
  <c r="V235" i="2"/>
  <c r="V234" i="2"/>
  <c r="V233" i="2"/>
  <c r="V232" i="2"/>
  <c r="V231" i="2"/>
  <c r="V230" i="2"/>
  <c r="V229" i="2"/>
  <c r="V226" i="2"/>
  <c r="V225" i="2"/>
  <c r="V217" i="2"/>
  <c r="V216" i="2"/>
  <c r="V224" i="2"/>
  <c r="V223" i="2"/>
  <c r="V215" i="2"/>
  <c r="V222" i="2"/>
  <c r="V221" i="2"/>
  <c r="V214" i="2"/>
  <c r="V220" i="2"/>
  <c r="V219" i="2"/>
  <c r="V218" i="2"/>
  <c r="V227" i="2"/>
  <c r="V213" i="2"/>
  <c r="V212" i="2"/>
  <c r="V211" i="2"/>
  <c r="V210" i="2"/>
  <c r="V209" i="2"/>
  <c r="V207" i="2"/>
  <c r="V206" i="2"/>
  <c r="V205" i="2"/>
  <c r="V204" i="2"/>
  <c r="V203" i="2"/>
  <c r="V202" i="2"/>
  <c r="V201" i="2"/>
  <c r="V200" i="2"/>
  <c r="V199" i="2"/>
  <c r="V198" i="2"/>
  <c r="V197" i="2"/>
  <c r="V196" i="2"/>
  <c r="V195" i="2"/>
  <c r="V193" i="2"/>
  <c r="V191" i="2"/>
  <c r="V190" i="2"/>
  <c r="V189" i="2"/>
  <c r="V192" i="2"/>
  <c r="V188" i="2"/>
  <c r="V187" i="2"/>
  <c r="V186" i="2"/>
  <c r="V180" i="2"/>
  <c r="V179" i="2"/>
  <c r="V178" i="2"/>
  <c r="V185" i="2"/>
  <c r="V184" i="2"/>
  <c r="V183" i="2"/>
  <c r="V182" i="2"/>
  <c r="V181" i="2"/>
  <c r="V177" i="2"/>
  <c r="V176" i="2"/>
  <c r="V175" i="2"/>
  <c r="V174" i="2"/>
  <c r="V170" i="2"/>
  <c r="V172" i="2"/>
  <c r="V171" i="2"/>
  <c r="V168" i="2"/>
  <c r="V167" i="2"/>
  <c r="V166" i="2"/>
  <c r="V165" i="2"/>
  <c r="V164" i="2"/>
  <c r="V163" i="2"/>
  <c r="V162" i="2"/>
  <c r="V160" i="2"/>
  <c r="V159" i="2"/>
  <c r="V158" i="2"/>
  <c r="V156" i="2"/>
  <c r="V155" i="2"/>
  <c r="V154" i="2"/>
  <c r="V153" i="2"/>
  <c r="V152" i="2"/>
  <c r="V151" i="2"/>
  <c r="V150" i="2"/>
  <c r="V149" i="2"/>
  <c r="V148" i="2"/>
  <c r="V147" i="2"/>
  <c r="V146" i="2"/>
  <c r="V145"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6" i="2"/>
  <c r="V115" i="2"/>
  <c r="V114" i="2"/>
  <c r="V118" i="2"/>
  <c r="V117" i="2"/>
  <c r="V109" i="2"/>
  <c r="V108" i="2"/>
  <c r="V107" i="2"/>
  <c r="V106" i="2"/>
  <c r="V105" i="2"/>
  <c r="V104" i="2"/>
  <c r="V113" i="2"/>
  <c r="V112" i="2"/>
  <c r="V110" i="2"/>
  <c r="V103" i="2"/>
  <c r="V102" i="2"/>
  <c r="V101" i="2"/>
  <c r="V100" i="2"/>
  <c r="V99" i="2"/>
  <c r="V98" i="2"/>
  <c r="V97" i="2"/>
  <c r="V96" i="2"/>
  <c r="V95" i="2"/>
  <c r="V94" i="2"/>
  <c r="R534" i="2"/>
  <c r="R533" i="2"/>
  <c r="R532" i="2"/>
  <c r="R531" i="2"/>
  <c r="R530" i="2"/>
  <c r="R529" i="2"/>
  <c r="R475" i="2"/>
  <c r="R474" i="2"/>
  <c r="R473" i="2"/>
  <c r="R472" i="2"/>
  <c r="R463" i="2"/>
  <c r="R457" i="2"/>
  <c r="R455" i="2"/>
  <c r="R454" i="2"/>
  <c r="R453" i="2"/>
  <c r="R452" i="2"/>
  <c r="R450" i="2"/>
  <c r="R437" i="2"/>
  <c r="R436" i="2"/>
  <c r="R442" i="2"/>
  <c r="R441" i="2"/>
  <c r="R440" i="2"/>
  <c r="R439" i="2"/>
  <c r="R438" i="2"/>
  <c r="R428" i="2"/>
  <c r="R427" i="2"/>
  <c r="R425" i="2"/>
  <c r="R424" i="2"/>
  <c r="R423" i="2"/>
  <c r="R422" i="2"/>
  <c r="R421" i="2"/>
  <c r="R409" i="2"/>
  <c r="R405" i="2"/>
  <c r="R397" i="2"/>
  <c r="R408" i="2"/>
  <c r="R407" i="2"/>
  <c r="R389" i="2"/>
  <c r="R388" i="2"/>
  <c r="R387" i="2"/>
  <c r="R391" i="2"/>
  <c r="R386" i="2"/>
  <c r="R385" i="2"/>
  <c r="R384" i="2"/>
  <c r="R392" i="2"/>
  <c r="R352" i="2"/>
  <c r="R345" i="2"/>
  <c r="R344" i="2"/>
  <c r="R343" i="2"/>
  <c r="R323" i="2"/>
  <c r="R322" i="2"/>
  <c r="R321" i="2"/>
  <c r="R320" i="2"/>
  <c r="R319" i="2"/>
  <c r="R318" i="2"/>
  <c r="R317" i="2"/>
  <c r="R316" i="2"/>
  <c r="R315" i="2"/>
  <c r="R314" i="2"/>
  <c r="R313" i="2"/>
  <c r="R312" i="2"/>
  <c r="R311" i="2"/>
  <c r="R310" i="2"/>
  <c r="R309" i="2"/>
  <c r="R308" i="2"/>
  <c r="R307" i="2"/>
  <c r="R306" i="2"/>
  <c r="R305" i="2"/>
  <c r="R304" i="2"/>
  <c r="R303" i="2"/>
  <c r="R302" i="2"/>
  <c r="R301" i="2"/>
  <c r="R300" i="2"/>
  <c r="R299" i="2"/>
  <c r="R296" i="2"/>
  <c r="R293" i="2"/>
  <c r="R287" i="2"/>
  <c r="R274" i="2"/>
  <c r="R273" i="2"/>
  <c r="R272" i="2"/>
  <c r="R262" i="2"/>
  <c r="R261" i="2"/>
  <c r="R260" i="2"/>
  <c r="R259" i="2"/>
  <c r="R258" i="2"/>
  <c r="R257" i="2"/>
  <c r="R243" i="2"/>
  <c r="R234" i="2"/>
  <c r="R233" i="2"/>
  <c r="R226" i="2"/>
  <c r="R225" i="2"/>
  <c r="R217" i="2"/>
  <c r="R216" i="2"/>
  <c r="R224" i="2"/>
  <c r="R223" i="2"/>
  <c r="R215" i="2"/>
  <c r="R222" i="2"/>
  <c r="R221" i="2"/>
  <c r="R214" i="2"/>
  <c r="R220" i="2"/>
  <c r="R219" i="2"/>
  <c r="R218" i="2"/>
  <c r="R227" i="2"/>
  <c r="R213" i="2"/>
  <c r="R212" i="2"/>
  <c r="R211" i="2"/>
  <c r="R210" i="2"/>
  <c r="R209" i="2"/>
  <c r="R207" i="2"/>
  <c r="R206" i="2"/>
  <c r="R205" i="2"/>
  <c r="R204" i="2"/>
  <c r="R184" i="2"/>
  <c r="R170" i="2"/>
  <c r="R172" i="2"/>
  <c r="R171" i="2"/>
  <c r="R150" i="2"/>
  <c r="R143" i="2"/>
  <c r="R142" i="2"/>
  <c r="R141" i="2"/>
  <c r="R140" i="2"/>
  <c r="R139" i="2"/>
  <c r="R138" i="2"/>
  <c r="R137" i="2"/>
  <c r="R136" i="2"/>
  <c r="R135" i="2"/>
  <c r="R134" i="2"/>
  <c r="R133" i="2"/>
  <c r="R132" i="2"/>
  <c r="R131" i="2"/>
  <c r="R130" i="2"/>
  <c r="R129" i="2"/>
  <c r="R128" i="2"/>
  <c r="R127" i="2"/>
  <c r="R126" i="2"/>
  <c r="R124" i="2"/>
  <c r="R123" i="2"/>
  <c r="R122" i="2"/>
  <c r="R121" i="2"/>
  <c r="R120" i="2"/>
  <c r="R119" i="2"/>
  <c r="R118" i="2"/>
  <c r="R117" i="2"/>
  <c r="R10" i="2"/>
  <c r="M527" i="2"/>
  <c r="M526" i="2"/>
  <c r="M525" i="2"/>
  <c r="M475" i="2"/>
  <c r="M474" i="2"/>
  <c r="M473" i="2"/>
  <c r="M472" i="2"/>
  <c r="M470" i="2"/>
  <c r="M469" i="2"/>
  <c r="M468" i="2"/>
  <c r="M467" i="2"/>
  <c r="M466" i="2"/>
  <c r="M465" i="2"/>
  <c r="M464" i="2"/>
  <c r="M463" i="2"/>
  <c r="M462" i="2"/>
  <c r="M455" i="2"/>
  <c r="M454" i="2"/>
  <c r="M453" i="2"/>
  <c r="M452" i="2"/>
  <c r="M450" i="2"/>
  <c r="M437" i="2"/>
  <c r="M436" i="2"/>
  <c r="M442" i="2"/>
  <c r="M441" i="2"/>
  <c r="M440" i="2"/>
  <c r="M439" i="2"/>
  <c r="M438" i="2"/>
  <c r="M428" i="2"/>
  <c r="M427" i="2"/>
  <c r="M425" i="2"/>
  <c r="M424" i="2"/>
  <c r="M423" i="2"/>
  <c r="M422" i="2"/>
  <c r="M421" i="2"/>
  <c r="M420" i="2"/>
  <c r="M419" i="2"/>
  <c r="M418" i="2"/>
  <c r="M406" i="2"/>
  <c r="M405" i="2"/>
  <c r="M404" i="2"/>
  <c r="M397" i="2"/>
  <c r="M383" i="2"/>
  <c r="M382" i="2"/>
  <c r="M381" i="2"/>
  <c r="M380" i="2"/>
  <c r="M379" i="2"/>
  <c r="M378" i="2"/>
  <c r="M377" i="2"/>
  <c r="M376" i="2"/>
  <c r="M375" i="2"/>
  <c r="M374" i="2"/>
  <c r="M373" i="2"/>
  <c r="M351" i="2"/>
  <c r="M339" i="2"/>
  <c r="M338" i="2"/>
  <c r="M337" i="2"/>
  <c r="M335" i="2"/>
  <c r="M334" i="2"/>
  <c r="M333" i="2"/>
  <c r="M332" i="2"/>
  <c r="M331" i="2"/>
  <c r="M330"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4" i="2"/>
  <c r="M293" i="2"/>
  <c r="M292" i="2"/>
  <c r="M286" i="2"/>
  <c r="M285" i="2"/>
  <c r="M284" i="2"/>
  <c r="M283" i="2"/>
  <c r="M282" i="2"/>
  <c r="M271" i="2"/>
  <c r="M270" i="2"/>
  <c r="M269" i="2"/>
  <c r="M268" i="2"/>
  <c r="M256" i="2"/>
  <c r="M255" i="2"/>
  <c r="M254" i="2"/>
  <c r="M253" i="2"/>
  <c r="M252" i="2"/>
  <c r="M251" i="2"/>
  <c r="M240" i="2"/>
  <c r="M239" i="2"/>
  <c r="M238" i="2"/>
  <c r="M234" i="2"/>
  <c r="M233" i="2"/>
  <c r="M232" i="2"/>
  <c r="M226" i="2"/>
  <c r="M225" i="2"/>
  <c r="M217" i="2"/>
  <c r="M216" i="2"/>
  <c r="M224" i="2"/>
  <c r="M223" i="2"/>
  <c r="M215" i="2"/>
  <c r="M222" i="2"/>
  <c r="M221" i="2"/>
  <c r="M214" i="2"/>
  <c r="M220" i="2"/>
  <c r="M219" i="2"/>
  <c r="M218" i="2"/>
  <c r="M227" i="2"/>
  <c r="M213" i="2"/>
  <c r="M212" i="2"/>
  <c r="M211" i="2"/>
  <c r="M209" i="2"/>
  <c r="M203" i="2"/>
  <c r="M202" i="2"/>
  <c r="M201" i="2"/>
  <c r="M200" i="2"/>
  <c r="M199" i="2"/>
  <c r="M188" i="2"/>
  <c r="M187" i="2"/>
  <c r="M185" i="2"/>
  <c r="M184" i="2"/>
  <c r="M177" i="2"/>
  <c r="M175" i="2"/>
  <c r="M168" i="2"/>
  <c r="M167" i="2"/>
  <c r="M166" i="2"/>
  <c r="M165" i="2"/>
  <c r="M164" i="2"/>
  <c r="M163" i="2"/>
  <c r="M162" i="2"/>
  <c r="M155" i="2"/>
  <c r="M154" i="2"/>
  <c r="M153" i="2"/>
  <c r="M152" i="2"/>
  <c r="M151" i="2"/>
  <c r="M150" i="2"/>
  <c r="M149" i="2"/>
  <c r="M148" i="2"/>
  <c r="M116" i="2"/>
  <c r="M115" i="2"/>
  <c r="M114" i="2"/>
  <c r="M99" i="2"/>
  <c r="M98" i="2"/>
  <c r="M10" i="2"/>
  <c r="H524" i="2"/>
  <c r="H523" i="2"/>
  <c r="H522" i="2"/>
  <c r="H521" i="2"/>
  <c r="H462" i="2"/>
  <c r="H461" i="2"/>
  <c r="H460" i="2"/>
  <c r="H459" i="2"/>
  <c r="H437" i="2"/>
  <c r="H436" i="2"/>
  <c r="H435" i="2"/>
  <c r="H434" i="2"/>
  <c r="H433" i="2"/>
  <c r="H432" i="2"/>
  <c r="H431" i="2"/>
  <c r="H430" i="2"/>
  <c r="H417" i="2"/>
  <c r="H416" i="2"/>
  <c r="H415" i="2"/>
  <c r="H414" i="2"/>
  <c r="H413" i="2"/>
  <c r="H412" i="2"/>
  <c r="H411" i="2"/>
  <c r="H401" i="2"/>
  <c r="H400" i="2"/>
  <c r="H399" i="2"/>
  <c r="H398" i="2"/>
  <c r="H397" i="2"/>
  <c r="H396" i="2"/>
  <c r="H395" i="2"/>
  <c r="H394" i="2"/>
  <c r="H372" i="2"/>
  <c r="H371" i="2"/>
  <c r="H370" i="2"/>
  <c r="H369" i="2"/>
  <c r="H368" i="2"/>
  <c r="H367" i="2"/>
  <c r="H366" i="2"/>
  <c r="H365" i="2"/>
  <c r="H364" i="2"/>
  <c r="H363" i="2"/>
  <c r="H362" i="2"/>
  <c r="H361" i="2"/>
  <c r="H360" i="2"/>
  <c r="H359" i="2"/>
  <c r="H358" i="2"/>
  <c r="H357" i="2"/>
  <c r="H356" i="2"/>
  <c r="H355" i="2"/>
  <c r="H354" i="2"/>
  <c r="H348" i="2"/>
  <c r="H347" i="2"/>
  <c r="H329" i="2"/>
  <c r="H328" i="2"/>
  <c r="H327" i="2"/>
  <c r="H326" i="2"/>
  <c r="H325" i="2"/>
  <c r="H291" i="2"/>
  <c r="H290" i="2"/>
  <c r="H289" i="2"/>
  <c r="H281" i="2"/>
  <c r="H280" i="2"/>
  <c r="H279" i="2"/>
  <c r="H278" i="2"/>
  <c r="H277" i="2"/>
  <c r="H276" i="2"/>
  <c r="H265" i="2"/>
  <c r="H264" i="2"/>
  <c r="H250" i="2"/>
  <c r="H249" i="2"/>
  <c r="H248" i="2"/>
  <c r="H247" i="2"/>
  <c r="H234" i="2"/>
  <c r="H233" i="2"/>
  <c r="H232" i="2"/>
  <c r="H231" i="2"/>
  <c r="H230" i="2"/>
  <c r="H229" i="2"/>
  <c r="H226" i="2"/>
  <c r="H225" i="2"/>
  <c r="H217" i="2"/>
  <c r="H216" i="2"/>
  <c r="H224" i="2"/>
  <c r="H223" i="2"/>
  <c r="H215" i="2"/>
  <c r="H222" i="2"/>
  <c r="H221" i="2"/>
  <c r="H214" i="2"/>
  <c r="H220" i="2"/>
  <c r="H219" i="2"/>
  <c r="H218" i="2"/>
  <c r="H227" i="2"/>
  <c r="H213" i="2"/>
  <c r="H212" i="2"/>
  <c r="H211" i="2"/>
  <c r="H210" i="2"/>
  <c r="H209" i="2"/>
  <c r="H197" i="2"/>
  <c r="H196" i="2"/>
  <c r="H195" i="2"/>
  <c r="H180" i="2"/>
  <c r="H179" i="2"/>
  <c r="H178" i="2"/>
  <c r="H177" i="2"/>
  <c r="H174" i="2"/>
  <c r="H160" i="2"/>
  <c r="H159" i="2"/>
  <c r="H158" i="2"/>
  <c r="H147" i="2"/>
  <c r="H146" i="2"/>
  <c r="H145" i="2"/>
  <c r="H109" i="2"/>
  <c r="H108" i="2"/>
  <c r="H107" i="2"/>
  <c r="H106" i="2"/>
  <c r="H105" i="2"/>
  <c r="H104" i="2"/>
  <c r="H103" i="2"/>
  <c r="H102" i="2"/>
  <c r="H101" i="2"/>
  <c r="H100" i="2"/>
  <c r="H99" i="2"/>
  <c r="H98" i="2"/>
  <c r="H97" i="2"/>
  <c r="H96" i="2"/>
  <c r="H95" i="2"/>
  <c r="H94" i="2"/>
  <c r="W151" i="2" l="1"/>
  <c r="W210" i="2"/>
  <c r="W250" i="2"/>
  <c r="W357" i="2"/>
  <c r="W466" i="2"/>
  <c r="W401" i="2"/>
  <c r="W306" i="2"/>
  <c r="W441" i="2"/>
  <c r="W230" i="2"/>
  <c r="W320" i="2"/>
  <c r="W128" i="2"/>
  <c r="W154" i="2"/>
  <c r="W171" i="2"/>
  <c r="W167" i="2"/>
  <c r="W272" i="2"/>
  <c r="W381" i="2"/>
  <c r="W124" i="2"/>
  <c r="W130" i="2"/>
  <c r="W136" i="2"/>
  <c r="W140" i="2"/>
  <c r="W163" i="2"/>
  <c r="W180" i="2"/>
  <c r="W198" i="2"/>
  <c r="W238" i="2"/>
  <c r="W264" i="2"/>
  <c r="W290" i="2"/>
  <c r="W312" i="2"/>
  <c r="W349" i="2"/>
  <c r="W402" i="2"/>
  <c r="W396" i="2"/>
  <c r="W430" i="2"/>
  <c r="W434" i="2"/>
  <c r="W455" i="2"/>
  <c r="W148" i="2"/>
  <c r="W155" i="2"/>
  <c r="W159" i="2"/>
  <c r="W162" i="2"/>
  <c r="W166" i="2"/>
  <c r="W172" i="2"/>
  <c r="W176" i="2"/>
  <c r="W183" i="2"/>
  <c r="W179" i="2"/>
  <c r="W188" i="2"/>
  <c r="W191" i="2"/>
  <c r="W201" i="2"/>
  <c r="W227" i="2"/>
  <c r="W221" i="2"/>
  <c r="W222" i="2"/>
  <c r="W216" i="2"/>
  <c r="W254" i="2"/>
  <c r="W258" i="2"/>
  <c r="W262" i="2"/>
  <c r="W280" i="2"/>
  <c r="W284" i="2"/>
  <c r="W307" i="2"/>
  <c r="W323" i="2"/>
  <c r="W328" i="2"/>
  <c r="W331" i="2"/>
  <c r="W338" i="2"/>
  <c r="W361" i="2"/>
  <c r="W364" i="2"/>
  <c r="W368" i="2"/>
  <c r="W374" i="2"/>
  <c r="W378" i="2"/>
  <c r="W380" i="2"/>
  <c r="W370" i="2"/>
  <c r="W384" i="2"/>
  <c r="W387" i="2"/>
  <c r="W404" i="2"/>
  <c r="W413" i="2"/>
  <c r="W417" i="2"/>
  <c r="W421" i="2"/>
  <c r="W428" i="2"/>
  <c r="W462" i="2"/>
  <c r="W118" i="2"/>
  <c r="W146" i="2"/>
  <c r="W150" i="2"/>
  <c r="W153" i="2"/>
  <c r="W168" i="2"/>
  <c r="W174" i="2"/>
  <c r="W181" i="2"/>
  <c r="W186" i="2"/>
  <c r="W189" i="2"/>
  <c r="W212" i="2"/>
  <c r="W218" i="2"/>
  <c r="W225" i="2"/>
  <c r="W243" i="2"/>
  <c r="W248" i="2"/>
  <c r="W252" i="2"/>
  <c r="W256" i="2"/>
  <c r="W278" i="2"/>
  <c r="W282" i="2"/>
  <c r="W286" i="2"/>
  <c r="W291" i="2"/>
  <c r="W326" i="2"/>
  <c r="W333" i="2"/>
  <c r="W355" i="2"/>
  <c r="W359" i="2"/>
  <c r="W362" i="2"/>
  <c r="W366" i="2"/>
  <c r="W376" i="2"/>
  <c r="W382" i="2"/>
  <c r="W372" i="2"/>
  <c r="W386" i="2"/>
  <c r="W388" i="2"/>
  <c r="W415" i="2"/>
  <c r="W419" i="2"/>
  <c r="W423" i="2"/>
  <c r="W425" i="2"/>
  <c r="W431" i="2"/>
  <c r="W453" i="2"/>
  <c r="W460" i="2"/>
  <c r="W464" i="2"/>
  <c r="W468" i="2"/>
  <c r="W105" i="2"/>
  <c r="W107" i="2"/>
  <c r="M8" i="8"/>
  <c r="W96" i="2"/>
  <c r="W100" i="2"/>
  <c r="W110" i="2"/>
  <c r="W120" i="2"/>
  <c r="Q11" i="8"/>
  <c r="K12" i="8"/>
  <c r="R12" i="8"/>
  <c r="G13" i="8"/>
  <c r="Q15" i="8"/>
  <c r="K16" i="8"/>
  <c r="R16" i="8"/>
  <c r="G17" i="8"/>
  <c r="Q19" i="8"/>
  <c r="K20" i="8"/>
  <c r="R20" i="8"/>
  <c r="M21" i="8"/>
  <c r="Q24" i="8"/>
  <c r="K25" i="8"/>
  <c r="R25" i="8"/>
  <c r="G26" i="8"/>
  <c r="K29" i="8"/>
  <c r="R29" i="8"/>
  <c r="G30" i="8"/>
  <c r="W95" i="2"/>
  <c r="W99" i="2"/>
  <c r="W112" i="2"/>
  <c r="W108" i="2"/>
  <c r="W114" i="2"/>
  <c r="W119" i="2"/>
  <c r="W123" i="2"/>
  <c r="Q29" i="8"/>
  <c r="R30" i="8"/>
  <c r="W116" i="2"/>
  <c r="W143" i="2"/>
  <c r="W137" i="2"/>
  <c r="W133" i="2"/>
  <c r="W134" i="2"/>
  <c r="W129" i="2"/>
  <c r="W127" i="2"/>
  <c r="W131" i="2"/>
  <c r="W103" i="2"/>
  <c r="J8" i="8"/>
  <c r="K10" i="8"/>
  <c r="R10" i="8"/>
  <c r="G11" i="8"/>
  <c r="C12" i="8"/>
  <c r="P12" i="8"/>
  <c r="Q13" i="8"/>
  <c r="K14" i="8"/>
  <c r="R14" i="8"/>
  <c r="G15" i="8"/>
  <c r="C16" i="8"/>
  <c r="P16" i="8"/>
  <c r="Q17" i="8"/>
  <c r="K18" i="8"/>
  <c r="R18" i="8"/>
  <c r="G19" i="8"/>
  <c r="C20" i="8"/>
  <c r="P20" i="8"/>
  <c r="J21" i="8"/>
  <c r="E21" i="8"/>
  <c r="Q22" i="8"/>
  <c r="K23" i="8"/>
  <c r="R23" i="8"/>
  <c r="G24" i="8"/>
  <c r="C25" i="8"/>
  <c r="P25" i="8"/>
  <c r="Q26" i="8"/>
  <c r="K27" i="8"/>
  <c r="R27" i="8"/>
  <c r="G28" i="8"/>
  <c r="C29" i="8"/>
  <c r="P29" i="8"/>
  <c r="Q30" i="8"/>
  <c r="K31" i="8"/>
  <c r="R31" i="8"/>
  <c r="M93" i="2"/>
  <c r="N8" i="8"/>
  <c r="Q10" i="8"/>
  <c r="K11" i="8"/>
  <c r="R11" i="8"/>
  <c r="G12" i="8"/>
  <c r="C13" i="8"/>
  <c r="P13" i="8"/>
  <c r="Q14" i="8"/>
  <c r="K15" i="8"/>
  <c r="R15" i="8"/>
  <c r="G16" i="8"/>
  <c r="C17" i="8"/>
  <c r="P17" i="8"/>
  <c r="Q18" i="8"/>
  <c r="K19" i="8"/>
  <c r="R19" i="8"/>
  <c r="G20" i="8"/>
  <c r="N21" i="8"/>
  <c r="I21" i="8"/>
  <c r="D21" i="8"/>
  <c r="P22" i="8"/>
  <c r="C22" i="8"/>
  <c r="Q23" i="8"/>
  <c r="K24" i="8"/>
  <c r="R24" i="8"/>
  <c r="G25" i="8"/>
  <c r="C26" i="8"/>
  <c r="P26" i="8"/>
  <c r="Q27" i="8"/>
  <c r="K28" i="8"/>
  <c r="R28" i="8"/>
  <c r="G29" i="8"/>
  <c r="C30" i="8"/>
  <c r="P30" i="8"/>
  <c r="Q31" i="8"/>
  <c r="M144" i="2"/>
  <c r="R93" i="2"/>
  <c r="C10" i="8"/>
  <c r="P10" i="8"/>
  <c r="P14" i="8"/>
  <c r="C14" i="8"/>
  <c r="C18" i="8"/>
  <c r="P18" i="8"/>
  <c r="H21" i="8"/>
  <c r="G22" i="8"/>
  <c r="P23" i="8"/>
  <c r="C23" i="8"/>
  <c r="C27" i="8"/>
  <c r="P27" i="8"/>
  <c r="O27" i="8" s="1"/>
  <c r="C28" i="8"/>
  <c r="P28" i="8"/>
  <c r="P31" i="8"/>
  <c r="C31" i="8"/>
  <c r="G10" i="8"/>
  <c r="C11" i="8"/>
  <c r="P11" i="8"/>
  <c r="Q12" i="8"/>
  <c r="K13" i="8"/>
  <c r="R13" i="8"/>
  <c r="G14" i="8"/>
  <c r="C15" i="8"/>
  <c r="P15" i="8"/>
  <c r="Q16" i="8"/>
  <c r="K17" i="8"/>
  <c r="R17" i="8"/>
  <c r="G18" i="8"/>
  <c r="C19" i="8"/>
  <c r="P19" i="8"/>
  <c r="Q20" i="8"/>
  <c r="L21" i="8"/>
  <c r="K22" i="8"/>
  <c r="R22" i="8"/>
  <c r="F21" i="8"/>
  <c r="G23" i="8"/>
  <c r="C24" i="8"/>
  <c r="P24" i="8"/>
  <c r="Q25" i="8"/>
  <c r="K26" i="8"/>
  <c r="R26" i="8"/>
  <c r="G27" i="8"/>
  <c r="Q28" i="8"/>
  <c r="K30" i="8"/>
  <c r="G31" i="8"/>
  <c r="P30" i="7"/>
  <c r="O9" i="2"/>
  <c r="I9" i="8"/>
  <c r="I8" i="8" s="1"/>
  <c r="E8" i="8"/>
  <c r="D8" i="8"/>
  <c r="C9" i="8"/>
  <c r="P9" i="8"/>
  <c r="H8" i="8"/>
  <c r="K9" i="8"/>
  <c r="L8" i="8"/>
  <c r="F8" i="8"/>
  <c r="R9" i="8"/>
  <c r="K9" i="2"/>
  <c r="Y93" i="2"/>
  <c r="Y144" i="2"/>
  <c r="J9" i="2"/>
  <c r="Z93" i="2"/>
  <c r="Z144" i="2"/>
  <c r="T9" i="2"/>
  <c r="Z10" i="2"/>
  <c r="W475" i="2"/>
  <c r="W522" i="2"/>
  <c r="W474" i="2"/>
  <c r="W526" i="2"/>
  <c r="W530" i="2"/>
  <c r="W534" i="2"/>
  <c r="W524" i="2"/>
  <c r="W528" i="2"/>
  <c r="W472" i="2"/>
  <c r="W477" i="2"/>
  <c r="H93" i="2"/>
  <c r="H144" i="2"/>
  <c r="H157" i="2"/>
  <c r="M157" i="2"/>
  <c r="M208" i="2"/>
  <c r="M346" i="2"/>
  <c r="R157" i="2"/>
  <c r="W113" i="2"/>
  <c r="W109" i="2"/>
  <c r="W115" i="2"/>
  <c r="W132" i="2"/>
  <c r="W135" i="2"/>
  <c r="W138" i="2"/>
  <c r="W141" i="2"/>
  <c r="W147" i="2"/>
  <c r="Y157" i="2"/>
  <c r="W160" i="2"/>
  <c r="W165" i="2"/>
  <c r="W196" i="2"/>
  <c r="W200" i="2"/>
  <c r="W204" i="2"/>
  <c r="W213" i="2"/>
  <c r="W219" i="2"/>
  <c r="W214" i="2"/>
  <c r="W224" i="2"/>
  <c r="W226" i="2"/>
  <c r="W232" i="2"/>
  <c r="W236" i="2"/>
  <c r="W240" i="2"/>
  <c r="W244" i="2"/>
  <c r="W266" i="2"/>
  <c r="W270" i="2"/>
  <c r="W274" i="2"/>
  <c r="W279" i="2"/>
  <c r="W283" i="2"/>
  <c r="W287" i="2"/>
  <c r="W292" i="2"/>
  <c r="W296" i="2"/>
  <c r="W302" i="2"/>
  <c r="W310" i="2"/>
  <c r="W314" i="2"/>
  <c r="W318" i="2"/>
  <c r="W322" i="2"/>
  <c r="W327" i="2"/>
  <c r="W330" i="2"/>
  <c r="W334" i="2"/>
  <c r="W337" i="2"/>
  <c r="W343" i="2"/>
  <c r="W351" i="2"/>
  <c r="W407" i="2"/>
  <c r="W398" i="2"/>
  <c r="W409" i="2"/>
  <c r="W412" i="2"/>
  <c r="W416" i="2"/>
  <c r="W420" i="2"/>
  <c r="W424" i="2"/>
  <c r="W427" i="2"/>
  <c r="W432" i="2"/>
  <c r="W450" i="2"/>
  <c r="P9" i="2"/>
  <c r="O297" i="2"/>
  <c r="H275" i="2"/>
  <c r="H288" i="2"/>
  <c r="H298" i="2"/>
  <c r="Z157" i="2"/>
  <c r="Z208" i="2"/>
  <c r="Z275" i="2"/>
  <c r="Z298" i="2"/>
  <c r="Z346" i="2"/>
  <c r="U9" i="2"/>
  <c r="T297" i="2"/>
  <c r="R144" i="2"/>
  <c r="W98" i="2"/>
  <c r="W102" i="2"/>
  <c r="W122" i="2"/>
  <c r="W126" i="2"/>
  <c r="W142" i="2"/>
  <c r="W170" i="2"/>
  <c r="W177" i="2"/>
  <c r="W192" i="2"/>
  <c r="W193" i="2"/>
  <c r="W202" i="2"/>
  <c r="W206" i="2"/>
  <c r="W234" i="2"/>
  <c r="W242" i="2"/>
  <c r="W251" i="2"/>
  <c r="W255" i="2"/>
  <c r="W259" i="2"/>
  <c r="W268" i="2"/>
  <c r="W294" i="2"/>
  <c r="W300" i="2"/>
  <c r="W304" i="2"/>
  <c r="W308" i="2"/>
  <c r="W316" i="2"/>
  <c r="W354" i="2"/>
  <c r="W358" i="2"/>
  <c r="W365" i="2"/>
  <c r="W369" i="2"/>
  <c r="W375" i="2"/>
  <c r="W371" i="2"/>
  <c r="W385" i="2"/>
  <c r="W394" i="2"/>
  <c r="W405" i="2"/>
  <c r="W439" i="2"/>
  <c r="W436" i="2"/>
  <c r="W452" i="2"/>
  <c r="W459" i="2"/>
  <c r="W463" i="2"/>
  <c r="W467" i="2"/>
  <c r="W470" i="2"/>
  <c r="H10" i="2"/>
  <c r="X410" i="2"/>
  <c r="W521" i="2"/>
  <c r="W525" i="2"/>
  <c r="W529" i="2"/>
  <c r="W533" i="2"/>
  <c r="J297" i="2"/>
  <c r="P297" i="2"/>
  <c r="X10" i="2"/>
  <c r="X93" i="2"/>
  <c r="X144" i="2"/>
  <c r="X157" i="2"/>
  <c r="H520" i="2"/>
  <c r="W94" i="2"/>
  <c r="W175" i="2"/>
  <c r="W182" i="2"/>
  <c r="X208" i="2"/>
  <c r="X346" i="2"/>
  <c r="W164" i="2"/>
  <c r="H228" i="2"/>
  <c r="X246" i="2"/>
  <c r="X275" i="2"/>
  <c r="X298" i="2"/>
  <c r="X393" i="2"/>
  <c r="X476" i="2"/>
  <c r="Z173" i="2"/>
  <c r="Z194" i="2"/>
  <c r="W220" i="2"/>
  <c r="W223" i="2"/>
  <c r="Z228" i="2"/>
  <c r="Z246" i="2"/>
  <c r="W260" i="2"/>
  <c r="Z263" i="2"/>
  <c r="Z288" i="2"/>
  <c r="Z324" i="2"/>
  <c r="W345" i="2"/>
  <c r="Z353" i="2"/>
  <c r="W373" i="2"/>
  <c r="Z393" i="2"/>
  <c r="Z410" i="2"/>
  <c r="Z429" i="2"/>
  <c r="Z458" i="2"/>
  <c r="Z476" i="2"/>
  <c r="W532" i="2"/>
  <c r="M520" i="2"/>
  <c r="R194" i="2"/>
  <c r="R410" i="2"/>
  <c r="R476" i="2"/>
  <c r="R520" i="2"/>
  <c r="X228" i="2"/>
  <c r="X288" i="2"/>
  <c r="Y346" i="2"/>
  <c r="W158" i="2"/>
  <c r="W145" i="2"/>
  <c r="W149" i="2"/>
  <c r="W152" i="2"/>
  <c r="W156" i="2"/>
  <c r="X263" i="2"/>
  <c r="X324" i="2"/>
  <c r="X353" i="2"/>
  <c r="X429" i="2"/>
  <c r="X458" i="2"/>
  <c r="W97" i="2"/>
  <c r="W101" i="2"/>
  <c r="W104" i="2"/>
  <c r="W106" i="2"/>
  <c r="W117" i="2"/>
  <c r="W121" i="2"/>
  <c r="W125" i="2"/>
  <c r="W139" i="2"/>
  <c r="Y10" i="2"/>
  <c r="W209" i="2"/>
  <c r="Y208" i="2"/>
  <c r="X173" i="2"/>
  <c r="H173" i="2"/>
  <c r="H246" i="2"/>
  <c r="H263" i="2"/>
  <c r="H324" i="2"/>
  <c r="H353" i="2"/>
  <c r="H393" i="2"/>
  <c r="H429" i="2"/>
  <c r="H458" i="2"/>
  <c r="M228" i="2"/>
  <c r="M275" i="2"/>
  <c r="M288" i="2"/>
  <c r="M298" i="2"/>
  <c r="R208" i="2"/>
  <c r="R346" i="2"/>
  <c r="W411" i="2"/>
  <c r="W211" i="2"/>
  <c r="W197" i="2"/>
  <c r="W205" i="2"/>
  <c r="Y228" i="2"/>
  <c r="W267" i="2"/>
  <c r="W271" i="2"/>
  <c r="Y275" i="2"/>
  <c r="Y288" i="2"/>
  <c r="W299" i="2"/>
  <c r="Y298" i="2"/>
  <c r="W303" i="2"/>
  <c r="W311" i="2"/>
  <c r="W315" i="2"/>
  <c r="W319" i="2"/>
  <c r="Z520" i="2"/>
  <c r="U297" i="2"/>
  <c r="I297" i="2"/>
  <c r="H194" i="2"/>
  <c r="H476" i="2"/>
  <c r="M263" i="2"/>
  <c r="M324" i="2"/>
  <c r="M393" i="2"/>
  <c r="M429" i="2"/>
  <c r="M458" i="2"/>
  <c r="R228" i="2"/>
  <c r="R275" i="2"/>
  <c r="R288" i="2"/>
  <c r="R298" i="2"/>
  <c r="W185" i="2"/>
  <c r="W276" i="2"/>
  <c r="W195" i="2"/>
  <c r="W199" i="2"/>
  <c r="W203" i="2"/>
  <c r="W207" i="2"/>
  <c r="W184" i="2"/>
  <c r="Y173" i="2"/>
  <c r="W247" i="2"/>
  <c r="Y246" i="2"/>
  <c r="Y263" i="2"/>
  <c r="Y324" i="2"/>
  <c r="Y353" i="2"/>
  <c r="Y393" i="2"/>
  <c r="Y429" i="2"/>
  <c r="Y458" i="2"/>
  <c r="S9" i="2"/>
  <c r="N9" i="2"/>
  <c r="I9" i="2"/>
  <c r="N297" i="2"/>
  <c r="H410" i="2"/>
  <c r="M173" i="2"/>
  <c r="M246" i="2"/>
  <c r="M353" i="2"/>
  <c r="H208" i="2"/>
  <c r="H346" i="2"/>
  <c r="M194" i="2"/>
  <c r="M410" i="2"/>
  <c r="M476" i="2"/>
  <c r="R173" i="2"/>
  <c r="R246" i="2"/>
  <c r="R263" i="2"/>
  <c r="R324" i="2"/>
  <c r="R353" i="2"/>
  <c r="R393" i="2"/>
  <c r="R429" i="2"/>
  <c r="R458" i="2"/>
  <c r="W347" i="2"/>
  <c r="W178" i="2"/>
  <c r="W187" i="2"/>
  <c r="W190" i="2"/>
  <c r="X520" i="2"/>
  <c r="Y194" i="2"/>
  <c r="W231" i="2"/>
  <c r="Y410" i="2"/>
  <c r="Y476" i="2"/>
  <c r="X194" i="2"/>
  <c r="S297" i="2"/>
  <c r="K297" i="2"/>
  <c r="Y520" i="2"/>
  <c r="W235" i="2"/>
  <c r="W239" i="2"/>
  <c r="W295" i="2"/>
  <c r="W350" i="2"/>
  <c r="W435" i="2"/>
  <c r="W440" i="2"/>
  <c r="W437" i="2"/>
  <c r="W456" i="2"/>
  <c r="W408" i="2"/>
  <c r="W399" i="2"/>
  <c r="W215" i="2"/>
  <c r="W217" i="2"/>
  <c r="W229" i="2"/>
  <c r="W233" i="2"/>
  <c r="W237" i="2"/>
  <c r="W241" i="2"/>
  <c r="W245" i="2"/>
  <c r="W249" i="2"/>
  <c r="W253" i="2"/>
  <c r="W257" i="2"/>
  <c r="W261" i="2"/>
  <c r="W265" i="2"/>
  <c r="W269" i="2"/>
  <c r="W273" i="2"/>
  <c r="W277" i="2"/>
  <c r="W281" i="2"/>
  <c r="W285" i="2"/>
  <c r="W289" i="2"/>
  <c r="W293" i="2"/>
  <c r="W301" i="2"/>
  <c r="W305" i="2"/>
  <c r="W309" i="2"/>
  <c r="W313" i="2"/>
  <c r="W317" i="2"/>
  <c r="W321" i="2"/>
  <c r="W325" i="2"/>
  <c r="W329" i="2"/>
  <c r="W332" i="2"/>
  <c r="W335" i="2"/>
  <c r="W339" i="2"/>
  <c r="W344" i="2"/>
  <c r="W348" i="2"/>
  <c r="W352" i="2"/>
  <c r="W356" i="2"/>
  <c r="W360" i="2"/>
  <c r="W363" i="2"/>
  <c r="W367" i="2"/>
  <c r="W392" i="2"/>
  <c r="W377" i="2"/>
  <c r="W379" i="2"/>
  <c r="W383" i="2"/>
  <c r="W391" i="2"/>
  <c r="W389" i="2"/>
  <c r="W395" i="2"/>
  <c r="W403" i="2"/>
  <c r="W397" i="2"/>
  <c r="W400" i="2"/>
  <c r="W406" i="2"/>
  <c r="W414" i="2"/>
  <c r="W418" i="2"/>
  <c r="W422" i="2"/>
  <c r="W433" i="2"/>
  <c r="W438" i="2"/>
  <c r="W442" i="2"/>
  <c r="W451" i="2"/>
  <c r="W454" i="2"/>
  <c r="W457" i="2"/>
  <c r="W461" i="2"/>
  <c r="W465" i="2"/>
  <c r="W469" i="2"/>
  <c r="W473" i="2"/>
  <c r="W523" i="2"/>
  <c r="W527" i="2"/>
  <c r="W531" i="2"/>
  <c r="W11" i="2"/>
  <c r="T134" i="4"/>
  <c r="T133" i="4"/>
  <c r="T132" i="4"/>
  <c r="T131" i="4"/>
  <c r="T130" i="4"/>
  <c r="T129" i="4"/>
  <c r="T127" i="4"/>
  <c r="T126" i="4"/>
  <c r="T125" i="4"/>
  <c r="T124" i="4"/>
  <c r="T122" i="4"/>
  <c r="T121" i="4"/>
  <c r="T120" i="4"/>
  <c r="T119" i="4"/>
  <c r="T118" i="4"/>
  <c r="T117" i="4"/>
  <c r="T116" i="4"/>
  <c r="T114" i="4"/>
  <c r="T113" i="4"/>
  <c r="T112" i="4"/>
  <c r="T110" i="4"/>
  <c r="T109" i="4"/>
  <c r="T108" i="4"/>
  <c r="T107" i="4"/>
  <c r="T105" i="4"/>
  <c r="T104" i="4"/>
  <c r="T103" i="4"/>
  <c r="T102" i="4"/>
  <c r="T97" i="4"/>
  <c r="T96" i="4"/>
  <c r="T95" i="4"/>
  <c r="T93" i="4"/>
  <c r="T92" i="4"/>
  <c r="T91" i="4"/>
  <c r="T89" i="4"/>
  <c r="T88" i="4"/>
  <c r="T87" i="4"/>
  <c r="T86" i="4"/>
  <c r="T85" i="4"/>
  <c r="T83" i="4"/>
  <c r="T82" i="4"/>
  <c r="T81" i="4"/>
  <c r="T80" i="4"/>
  <c r="T78" i="4"/>
  <c r="T77" i="4"/>
  <c r="T76" i="4"/>
  <c r="T75" i="4"/>
  <c r="T74" i="4"/>
  <c r="T73" i="4"/>
  <c r="T72" i="4"/>
  <c r="T70" i="4"/>
  <c r="T67" i="4"/>
  <c r="T65" i="4"/>
  <c r="T64" i="4"/>
  <c r="T62" i="4"/>
  <c r="T61" i="4"/>
  <c r="T60" i="4"/>
  <c r="T58" i="4"/>
  <c r="T56" i="4"/>
  <c r="T55" i="4"/>
  <c r="T54" i="4"/>
  <c r="T52" i="4"/>
  <c r="T50" i="4"/>
  <c r="T49" i="4"/>
  <c r="T44" i="4"/>
  <c r="T43" i="4"/>
  <c r="T42" i="4"/>
  <c r="T41" i="4"/>
  <c r="T39" i="4"/>
  <c r="T38" i="4"/>
  <c r="T36" i="4"/>
  <c r="T34" i="4"/>
  <c r="T33" i="4"/>
  <c r="T32" i="4"/>
  <c r="T31" i="4"/>
  <c r="T29" i="4"/>
  <c r="T28" i="4"/>
  <c r="T27" i="4"/>
  <c r="T25" i="4"/>
  <c r="T24" i="4"/>
  <c r="T23" i="4"/>
  <c r="T22" i="4"/>
  <c r="T20" i="4"/>
  <c r="T19" i="4"/>
  <c r="T17" i="4"/>
  <c r="T15" i="4"/>
  <c r="T13" i="4"/>
  <c r="T12" i="4"/>
  <c r="T11" i="4"/>
  <c r="S134" i="4"/>
  <c r="S133" i="4"/>
  <c r="S132" i="4"/>
  <c r="S131" i="4"/>
  <c r="S130" i="4"/>
  <c r="S129" i="4"/>
  <c r="S127" i="4"/>
  <c r="S126" i="4"/>
  <c r="S125" i="4"/>
  <c r="S124" i="4"/>
  <c r="S122" i="4"/>
  <c r="S121" i="4"/>
  <c r="S120" i="4"/>
  <c r="S119" i="4"/>
  <c r="S118" i="4"/>
  <c r="S117" i="4"/>
  <c r="S116" i="4"/>
  <c r="S114" i="4"/>
  <c r="S113" i="4"/>
  <c r="S112" i="4"/>
  <c r="S110" i="4"/>
  <c r="S109" i="4"/>
  <c r="S108" i="4"/>
  <c r="S107" i="4"/>
  <c r="S105" i="4"/>
  <c r="S104" i="4"/>
  <c r="S103" i="4"/>
  <c r="S102" i="4"/>
  <c r="S97" i="4"/>
  <c r="S96" i="4"/>
  <c r="S95" i="4"/>
  <c r="S93" i="4"/>
  <c r="S92" i="4"/>
  <c r="S91" i="4"/>
  <c r="S89" i="4"/>
  <c r="S88" i="4"/>
  <c r="S87" i="4"/>
  <c r="S86" i="4"/>
  <c r="S85" i="4"/>
  <c r="S83" i="4"/>
  <c r="S82" i="4"/>
  <c r="S81" i="4"/>
  <c r="S80" i="4"/>
  <c r="S78" i="4"/>
  <c r="S77" i="4"/>
  <c r="S76" i="4"/>
  <c r="S75" i="4"/>
  <c r="S74" i="4"/>
  <c r="S73" i="4"/>
  <c r="S72" i="4"/>
  <c r="S70" i="4"/>
  <c r="S67" i="4"/>
  <c r="S65" i="4"/>
  <c r="S64" i="4"/>
  <c r="S62" i="4"/>
  <c r="S61" i="4"/>
  <c r="S60" i="4"/>
  <c r="S58" i="4"/>
  <c r="S56" i="4"/>
  <c r="S55" i="4"/>
  <c r="S54" i="4"/>
  <c r="S52" i="4"/>
  <c r="S50" i="4"/>
  <c r="S49" i="4"/>
  <c r="S44" i="4"/>
  <c r="S43" i="4"/>
  <c r="S42" i="4"/>
  <c r="S41" i="4"/>
  <c r="S40" i="4"/>
  <c r="S39" i="4"/>
  <c r="S38" i="4"/>
  <c r="S36" i="4"/>
  <c r="S34" i="4"/>
  <c r="S33" i="4"/>
  <c r="S32" i="4"/>
  <c r="S31" i="4"/>
  <c r="S29" i="4"/>
  <c r="S28" i="4"/>
  <c r="S27" i="4"/>
  <c r="S25" i="4"/>
  <c r="S24" i="4"/>
  <c r="S23" i="4"/>
  <c r="S22" i="4"/>
  <c r="S20" i="4"/>
  <c r="S19" i="4"/>
  <c r="S17" i="4"/>
  <c r="S15" i="4"/>
  <c r="S13" i="4"/>
  <c r="S12" i="4"/>
  <c r="S11" i="4"/>
  <c r="R134" i="4"/>
  <c r="R133" i="4"/>
  <c r="R132" i="4"/>
  <c r="R131" i="4"/>
  <c r="R130" i="4"/>
  <c r="R129" i="4"/>
  <c r="R127" i="4"/>
  <c r="R126" i="4"/>
  <c r="R125" i="4"/>
  <c r="R124" i="4"/>
  <c r="R122" i="4"/>
  <c r="R121" i="4"/>
  <c r="R120" i="4"/>
  <c r="R119" i="4"/>
  <c r="R118" i="4"/>
  <c r="R117" i="4"/>
  <c r="R116" i="4"/>
  <c r="R114" i="4"/>
  <c r="R113" i="4"/>
  <c r="R112" i="4"/>
  <c r="R110" i="4"/>
  <c r="R109" i="4"/>
  <c r="R108" i="4"/>
  <c r="R107" i="4"/>
  <c r="R105" i="4"/>
  <c r="R104" i="4"/>
  <c r="R103" i="4"/>
  <c r="R102" i="4"/>
  <c r="R97" i="4"/>
  <c r="R96" i="4"/>
  <c r="R95" i="4"/>
  <c r="R93" i="4"/>
  <c r="R92" i="4"/>
  <c r="R91" i="4"/>
  <c r="R89" i="4"/>
  <c r="R88" i="4"/>
  <c r="R87" i="4"/>
  <c r="R86" i="4"/>
  <c r="R85" i="4"/>
  <c r="R83" i="4"/>
  <c r="R82" i="4"/>
  <c r="R81" i="4"/>
  <c r="R80" i="4"/>
  <c r="R78" i="4"/>
  <c r="R77" i="4"/>
  <c r="R76" i="4"/>
  <c r="R75" i="4"/>
  <c r="R74" i="4"/>
  <c r="R73" i="4"/>
  <c r="R72" i="4"/>
  <c r="R70" i="4"/>
  <c r="R67" i="4"/>
  <c r="R65" i="4"/>
  <c r="R64" i="4"/>
  <c r="R62" i="4"/>
  <c r="R61" i="4"/>
  <c r="R60" i="4"/>
  <c r="R58" i="4"/>
  <c r="R56" i="4"/>
  <c r="R55" i="4"/>
  <c r="R54" i="4"/>
  <c r="R52" i="4"/>
  <c r="R50" i="4"/>
  <c r="R49" i="4"/>
  <c r="R44" i="4"/>
  <c r="R43" i="4"/>
  <c r="R42" i="4"/>
  <c r="R41" i="4"/>
  <c r="R39" i="4"/>
  <c r="R38" i="4"/>
  <c r="R36" i="4"/>
  <c r="R34" i="4"/>
  <c r="R33" i="4"/>
  <c r="R32" i="4"/>
  <c r="R31" i="4"/>
  <c r="R29" i="4"/>
  <c r="R28" i="4"/>
  <c r="R27" i="4"/>
  <c r="R25" i="4"/>
  <c r="R24" i="4"/>
  <c r="R23" i="4"/>
  <c r="R22" i="4"/>
  <c r="R20" i="4"/>
  <c r="R19" i="4"/>
  <c r="R17" i="4"/>
  <c r="R15" i="4"/>
  <c r="R13" i="4"/>
  <c r="R12" i="4"/>
  <c r="R11" i="4"/>
  <c r="M134" i="4"/>
  <c r="M122" i="4"/>
  <c r="M114" i="4"/>
  <c r="M105" i="4"/>
  <c r="M93" i="4"/>
  <c r="M92" i="4"/>
  <c r="M91" i="4"/>
  <c r="M83" i="4"/>
  <c r="M79" i="4" s="1"/>
  <c r="M78" i="4"/>
  <c r="M77" i="4"/>
  <c r="M70" i="4"/>
  <c r="M67" i="4"/>
  <c r="M62" i="4"/>
  <c r="M58" i="4"/>
  <c r="M52" i="4"/>
  <c r="M49" i="4"/>
  <c r="M44" i="4"/>
  <c r="M43" i="4"/>
  <c r="M34" i="4"/>
  <c r="M29" i="4"/>
  <c r="M25" i="4"/>
  <c r="M24" i="4"/>
  <c r="M20" i="4"/>
  <c r="M19" i="4"/>
  <c r="M17" i="4"/>
  <c r="M15" i="4"/>
  <c r="M13" i="4"/>
  <c r="M12" i="4"/>
  <c r="M11" i="4"/>
  <c r="I133" i="4"/>
  <c r="I132" i="4"/>
  <c r="I122" i="4"/>
  <c r="I121" i="4"/>
  <c r="I120" i="4"/>
  <c r="I119" i="4"/>
  <c r="I118" i="4"/>
  <c r="I117" i="4"/>
  <c r="I116" i="4"/>
  <c r="I113" i="4"/>
  <c r="I110" i="4"/>
  <c r="I109" i="4"/>
  <c r="I104" i="4"/>
  <c r="I103" i="4"/>
  <c r="I102" i="4"/>
  <c r="I89" i="4"/>
  <c r="I88" i="4"/>
  <c r="I82" i="4"/>
  <c r="I80" i="4"/>
  <c r="I76" i="4"/>
  <c r="I75" i="4"/>
  <c r="I70" i="4"/>
  <c r="I67" i="4"/>
  <c r="I65" i="4"/>
  <c r="I62" i="4"/>
  <c r="I50" i="4"/>
  <c r="I49" i="4"/>
  <c r="I44" i="4"/>
  <c r="I43" i="4"/>
  <c r="I33" i="4"/>
  <c r="I28" i="4"/>
  <c r="I23" i="4"/>
  <c r="I20" i="4"/>
  <c r="I19" i="4"/>
  <c r="I17" i="4"/>
  <c r="I15" i="4"/>
  <c r="I13" i="4"/>
  <c r="I12" i="4"/>
  <c r="E131" i="4"/>
  <c r="E130" i="4"/>
  <c r="E129" i="4"/>
  <c r="E120" i="4"/>
  <c r="E119" i="4"/>
  <c r="E118" i="4"/>
  <c r="E117" i="4"/>
  <c r="E116" i="4"/>
  <c r="E112" i="4"/>
  <c r="E108" i="4"/>
  <c r="E107" i="4"/>
  <c r="E97" i="4"/>
  <c r="E96" i="4"/>
  <c r="E95" i="4"/>
  <c r="E87" i="4"/>
  <c r="E86" i="4"/>
  <c r="E85" i="4"/>
  <c r="E81" i="4"/>
  <c r="E80" i="4"/>
  <c r="E74" i="4"/>
  <c r="E73" i="4"/>
  <c r="E72" i="4"/>
  <c r="E70" i="4"/>
  <c r="E67" i="4"/>
  <c r="E64" i="4"/>
  <c r="E62" i="4"/>
  <c r="E61" i="4"/>
  <c r="E60" i="4"/>
  <c r="E44" i="4"/>
  <c r="E43" i="4"/>
  <c r="E42" i="4"/>
  <c r="E41" i="4"/>
  <c r="E38" i="4"/>
  <c r="E36" i="4"/>
  <c r="E32" i="4"/>
  <c r="E31" i="4"/>
  <c r="E27" i="4"/>
  <c r="E22" i="4"/>
  <c r="E20" i="4"/>
  <c r="E19" i="4"/>
  <c r="E11" i="4"/>
  <c r="F128" i="4"/>
  <c r="G128" i="4"/>
  <c r="F31" i="7" s="1"/>
  <c r="H128" i="4"/>
  <c r="G31" i="7" s="1"/>
  <c r="J128" i="4"/>
  <c r="K128" i="4"/>
  <c r="J31" i="7" s="1"/>
  <c r="L128" i="4"/>
  <c r="K31" i="7" s="1"/>
  <c r="N128" i="4"/>
  <c r="M31" i="7" s="1"/>
  <c r="O128" i="4"/>
  <c r="N31" i="7" s="1"/>
  <c r="P128" i="4"/>
  <c r="O31" i="7" s="1"/>
  <c r="D128" i="4"/>
  <c r="C31" i="7" s="1"/>
  <c r="D106" i="4"/>
  <c r="C27" i="7" s="1"/>
  <c r="D94" i="4"/>
  <c r="C26" i="7" s="1"/>
  <c r="D84" i="4"/>
  <c r="C25" i="7" s="1"/>
  <c r="D18" i="4"/>
  <c r="C10" i="7" s="1"/>
  <c r="D154" i="3"/>
  <c r="D146" i="3"/>
  <c r="D141" i="3"/>
  <c r="D32" i="3"/>
  <c r="M297" i="2" l="1"/>
  <c r="Y297" i="2"/>
  <c r="T8" i="2"/>
  <c r="D7" i="8"/>
  <c r="U8" i="2"/>
  <c r="O29" i="8"/>
  <c r="M7" i="8"/>
  <c r="J8" i="2"/>
  <c r="I7" i="8"/>
  <c r="O23" i="8"/>
  <c r="O31" i="8"/>
  <c r="O24" i="8"/>
  <c r="R21" i="8"/>
  <c r="O19" i="8"/>
  <c r="O11" i="8"/>
  <c r="O14" i="8"/>
  <c r="F7" i="8"/>
  <c r="O15" i="8"/>
  <c r="O30" i="8"/>
  <c r="L7" i="8"/>
  <c r="J7" i="8"/>
  <c r="H7" i="8"/>
  <c r="E7" i="8"/>
  <c r="O18" i="8"/>
  <c r="O10" i="8"/>
  <c r="K8" i="8"/>
  <c r="C8" i="8"/>
  <c r="Q77" i="4"/>
  <c r="Q82" i="4"/>
  <c r="Q87" i="4"/>
  <c r="Q92" i="4"/>
  <c r="Q96" i="4"/>
  <c r="Q104" i="4"/>
  <c r="Q112" i="4"/>
  <c r="Q117" i="4"/>
  <c r="Q121" i="4"/>
  <c r="E79" i="4"/>
  <c r="Q76" i="4"/>
  <c r="Q81" i="4"/>
  <c r="Q86" i="4"/>
  <c r="Q91" i="4"/>
  <c r="Q95" i="4"/>
  <c r="Q110" i="4"/>
  <c r="Q116" i="4"/>
  <c r="Q120" i="4"/>
  <c r="Q125" i="4"/>
  <c r="Q130" i="4"/>
  <c r="Q134" i="4"/>
  <c r="E18" i="4"/>
  <c r="T18" i="4"/>
  <c r="Q83" i="4"/>
  <c r="Q108" i="4"/>
  <c r="Q113" i="4"/>
  <c r="Q122" i="4"/>
  <c r="T84" i="4"/>
  <c r="Q89" i="4"/>
  <c r="Q93" i="4"/>
  <c r="Q102" i="4"/>
  <c r="Q109" i="4"/>
  <c r="Q114" i="4"/>
  <c r="Q129" i="4"/>
  <c r="Q133" i="4"/>
  <c r="S79" i="4"/>
  <c r="S123" i="4"/>
  <c r="Q11" i="4"/>
  <c r="Q78" i="4"/>
  <c r="Q88" i="4"/>
  <c r="Q97" i="4"/>
  <c r="Q105" i="4"/>
  <c r="Q118" i="4"/>
  <c r="Q132" i="4"/>
  <c r="T79" i="4"/>
  <c r="Q12" i="4"/>
  <c r="Q22" i="4"/>
  <c r="Q27" i="4"/>
  <c r="Q32" i="4"/>
  <c r="Q38" i="4"/>
  <c r="Q43" i="4"/>
  <c r="Q52" i="4"/>
  <c r="Q55" i="4"/>
  <c r="Q61" i="4"/>
  <c r="Q73" i="4"/>
  <c r="Q23" i="4"/>
  <c r="Q28" i="4"/>
  <c r="Q33" i="4"/>
  <c r="Q39" i="4"/>
  <c r="Q56" i="4"/>
  <c r="Q67" i="4"/>
  <c r="Q74" i="4"/>
  <c r="Q15" i="4"/>
  <c r="Q24" i="4"/>
  <c r="Q29" i="4"/>
  <c r="Q34" i="4"/>
  <c r="Q41" i="4"/>
  <c r="Q49" i="4"/>
  <c r="Q50" i="4"/>
  <c r="Q70" i="4"/>
  <c r="Q75" i="4"/>
  <c r="Q17" i="4"/>
  <c r="Q20" i="4"/>
  <c r="Q31" i="4"/>
  <c r="Q36" i="4"/>
  <c r="Q42" i="4"/>
  <c r="Q54" i="4"/>
  <c r="Q60" i="4"/>
  <c r="Q64" i="4"/>
  <c r="Q72" i="4"/>
  <c r="I128" i="4"/>
  <c r="I31" i="7"/>
  <c r="H31" i="7" s="1"/>
  <c r="I84" i="4"/>
  <c r="S18" i="4"/>
  <c r="Q44" i="4"/>
  <c r="O26" i="8"/>
  <c r="O16" i="8"/>
  <c r="L31" i="7"/>
  <c r="S31" i="7"/>
  <c r="E84" i="4"/>
  <c r="M18" i="4"/>
  <c r="S84" i="4"/>
  <c r="R8" i="8"/>
  <c r="K21" i="8"/>
  <c r="O28" i="8"/>
  <c r="O13" i="8"/>
  <c r="R31" i="7"/>
  <c r="I18" i="4"/>
  <c r="I79" i="4"/>
  <c r="M84" i="4"/>
  <c r="Q103" i="4"/>
  <c r="T123" i="4"/>
  <c r="C21" i="8"/>
  <c r="O25" i="8"/>
  <c r="O20" i="8"/>
  <c r="O12" i="8"/>
  <c r="R128" i="4"/>
  <c r="E31" i="7"/>
  <c r="Q19" i="4"/>
  <c r="R18" i="4"/>
  <c r="Q80" i="4"/>
  <c r="R79" i="4"/>
  <c r="Q85" i="4"/>
  <c r="R84" i="4"/>
  <c r="Q124" i="4"/>
  <c r="R123" i="4"/>
  <c r="Q13" i="4"/>
  <c r="G21" i="8"/>
  <c r="P21" i="8"/>
  <c r="O22" i="8"/>
  <c r="O17" i="8"/>
  <c r="N7" i="8"/>
  <c r="Q21" i="8"/>
  <c r="O8" i="2"/>
  <c r="K8" i="2"/>
  <c r="G9" i="8"/>
  <c r="G8" i="8" s="1"/>
  <c r="Q9" i="8"/>
  <c r="Q8" i="8" s="1"/>
  <c r="P8" i="8"/>
  <c r="P8" i="2"/>
  <c r="W458" i="2"/>
  <c r="W429" i="2"/>
  <c r="W263" i="2"/>
  <c r="S8" i="2"/>
  <c r="N8" i="2"/>
  <c r="W144" i="2"/>
  <c r="Z9" i="2"/>
  <c r="W10" i="2"/>
  <c r="I8" i="2"/>
  <c r="W157" i="2"/>
  <c r="W520" i="2"/>
  <c r="W393" i="2"/>
  <c r="W353" i="2"/>
  <c r="X9" i="2"/>
  <c r="Z297" i="2"/>
  <c r="W93" i="2"/>
  <c r="X297" i="2"/>
  <c r="H297" i="2"/>
  <c r="M9" i="2"/>
  <c r="M128" i="4"/>
  <c r="T128" i="4"/>
  <c r="Q25" i="4"/>
  <c r="Q62" i="4"/>
  <c r="Q65" i="4"/>
  <c r="Q131" i="4"/>
  <c r="S128" i="4"/>
  <c r="Q58" i="4"/>
  <c r="Q107" i="4"/>
  <c r="Q119" i="4"/>
  <c r="Q127" i="4"/>
  <c r="E128" i="4"/>
  <c r="Q126" i="4"/>
  <c r="W476" i="2"/>
  <c r="W173" i="2"/>
  <c r="W194" i="2"/>
  <c r="W410" i="2"/>
  <c r="W228" i="2"/>
  <c r="R297" i="2"/>
  <c r="W298" i="2"/>
  <c r="W324" i="2"/>
  <c r="W288" i="2"/>
  <c r="W246" i="2"/>
  <c r="W346" i="2"/>
  <c r="R9" i="2"/>
  <c r="Y9" i="2"/>
  <c r="W275" i="2"/>
  <c r="H9" i="2"/>
  <c r="W208" i="2"/>
  <c r="M8" i="2" l="1"/>
  <c r="G7" i="8"/>
  <c r="K7" i="8"/>
  <c r="R7" i="8"/>
  <c r="Q7" i="8"/>
  <c r="C7" i="8"/>
  <c r="Q79" i="4"/>
  <c r="Q84" i="4"/>
  <c r="Q18" i="4"/>
  <c r="Q128" i="4"/>
  <c r="Q31" i="7"/>
  <c r="P31" i="7" s="1"/>
  <c r="D31" i="7"/>
  <c r="Q123" i="4"/>
  <c r="P7" i="8"/>
  <c r="O21" i="8"/>
  <c r="Z8" i="2"/>
  <c r="O9" i="8"/>
  <c r="O8" i="8" s="1"/>
  <c r="H8" i="2"/>
  <c r="Y8" i="2"/>
  <c r="R8" i="2"/>
  <c r="X8" i="2"/>
  <c r="W297" i="2"/>
  <c r="W9" i="2"/>
  <c r="F1589" i="1"/>
  <c r="O7" i="8" l="1"/>
  <c r="W8" i="2"/>
  <c r="F1517" i="1"/>
  <c r="F111" i="4"/>
  <c r="E28" i="7" s="1"/>
  <c r="G111" i="4"/>
  <c r="F28" i="7" s="1"/>
  <c r="H111" i="4"/>
  <c r="G28" i="7" s="1"/>
  <c r="J111" i="4"/>
  <c r="I28" i="7" s="1"/>
  <c r="K111" i="4"/>
  <c r="J28" i="7" s="1"/>
  <c r="L111" i="4"/>
  <c r="K28" i="7" s="1"/>
  <c r="N111" i="4"/>
  <c r="M28" i="7" s="1"/>
  <c r="O111" i="4"/>
  <c r="N28" i="7" s="1"/>
  <c r="P111" i="4"/>
  <c r="O28" i="7" s="1"/>
  <c r="D111" i="4"/>
  <c r="C28" i="7" s="1"/>
  <c r="D242" i="3"/>
  <c r="R28" i="7" l="1"/>
  <c r="L28" i="7"/>
  <c r="S28" i="7"/>
  <c r="D28" i="7"/>
  <c r="Q28" i="7"/>
  <c r="H28" i="7"/>
  <c r="M111" i="4"/>
  <c r="T111" i="4"/>
  <c r="R111" i="4"/>
  <c r="E111" i="4"/>
  <c r="S111" i="4"/>
  <c r="I111" i="4"/>
  <c r="F1262" i="1"/>
  <c r="P28" i="7" l="1"/>
  <c r="Q111" i="4"/>
  <c r="F1723" i="1"/>
  <c r="F115" i="4" l="1"/>
  <c r="E29" i="7" s="1"/>
  <c r="G115" i="4"/>
  <c r="H115" i="4"/>
  <c r="J115" i="4"/>
  <c r="I29" i="7" s="1"/>
  <c r="K115" i="4"/>
  <c r="J29" i="7" s="1"/>
  <c r="L115" i="4"/>
  <c r="K29" i="7" s="1"/>
  <c r="N115" i="4"/>
  <c r="O115" i="4"/>
  <c r="N29" i="7" s="1"/>
  <c r="P115" i="4"/>
  <c r="O29" i="7" s="1"/>
  <c r="D115" i="4"/>
  <c r="C29" i="7" s="1"/>
  <c r="D259" i="3"/>
  <c r="S115" i="4" l="1"/>
  <c r="F29" i="7"/>
  <c r="R29" i="7" s="1"/>
  <c r="H29" i="7"/>
  <c r="M115" i="4"/>
  <c r="M29" i="7"/>
  <c r="L29" i="7" s="1"/>
  <c r="T115" i="4"/>
  <c r="G29" i="7"/>
  <c r="S29" i="7" s="1"/>
  <c r="R115" i="4"/>
  <c r="E115" i="4"/>
  <c r="I115" i="4"/>
  <c r="F1427" i="1"/>
  <c r="F106" i="4"/>
  <c r="E27" i="7" s="1"/>
  <c r="G106" i="4"/>
  <c r="H106" i="4"/>
  <c r="J106" i="4"/>
  <c r="I27" i="7" s="1"/>
  <c r="K106" i="4"/>
  <c r="J27" i="7" s="1"/>
  <c r="L106" i="4"/>
  <c r="K27" i="7" s="1"/>
  <c r="N106" i="4"/>
  <c r="O106" i="4"/>
  <c r="N27" i="7" s="1"/>
  <c r="P106" i="4"/>
  <c r="O27" i="7" s="1"/>
  <c r="D222" i="3"/>
  <c r="Q115" i="4" l="1"/>
  <c r="Q29" i="7"/>
  <c r="P29" i="7" s="1"/>
  <c r="H27" i="7"/>
  <c r="M106" i="4"/>
  <c r="M27" i="7"/>
  <c r="L27" i="7" s="1"/>
  <c r="T106" i="4"/>
  <c r="G27" i="7"/>
  <c r="S27" i="7" s="1"/>
  <c r="S106" i="4"/>
  <c r="F27" i="7"/>
  <c r="R27" i="7" s="1"/>
  <c r="D29" i="7"/>
  <c r="E106" i="4"/>
  <c r="R106" i="4"/>
  <c r="I106" i="4"/>
  <c r="F1347" i="1"/>
  <c r="F1159" i="1" s="1"/>
  <c r="F94" i="4"/>
  <c r="E26" i="7" s="1"/>
  <c r="G94" i="4"/>
  <c r="H94" i="4"/>
  <c r="J94" i="4"/>
  <c r="I26" i="7" s="1"/>
  <c r="K94" i="4"/>
  <c r="J26" i="7" s="1"/>
  <c r="L94" i="4"/>
  <c r="K26" i="7" s="1"/>
  <c r="N94" i="4"/>
  <c r="O94" i="4"/>
  <c r="N26" i="7" s="1"/>
  <c r="P94" i="4"/>
  <c r="O26" i="7" s="1"/>
  <c r="D208" i="3"/>
  <c r="Q27" i="7" l="1"/>
  <c r="P27" i="7" s="1"/>
  <c r="H26" i="7"/>
  <c r="M94" i="4"/>
  <c r="M26" i="7"/>
  <c r="L26" i="7" s="1"/>
  <c r="T94" i="4"/>
  <c r="G26" i="7"/>
  <c r="S26" i="7" s="1"/>
  <c r="S94" i="4"/>
  <c r="F26" i="7"/>
  <c r="R26" i="7" s="1"/>
  <c r="Q106" i="4"/>
  <c r="D27" i="7"/>
  <c r="R94" i="4"/>
  <c r="E94" i="4"/>
  <c r="I94" i="4"/>
  <c r="D194" i="3"/>
  <c r="D26" i="7" l="1"/>
  <c r="Q26" i="7"/>
  <c r="P26" i="7" s="1"/>
  <c r="Q94" i="4"/>
  <c r="D180" i="3"/>
  <c r="F1059" i="1" l="1"/>
  <c r="F71" i="4"/>
  <c r="E23" i="7" s="1"/>
  <c r="G71" i="4"/>
  <c r="F23" i="7" s="1"/>
  <c r="H71" i="4"/>
  <c r="J71" i="4"/>
  <c r="K71" i="4"/>
  <c r="J23" i="7" s="1"/>
  <c r="L71" i="4"/>
  <c r="K23" i="7" s="1"/>
  <c r="N71" i="4"/>
  <c r="O71" i="4"/>
  <c r="N23" i="7" s="1"/>
  <c r="P71" i="4"/>
  <c r="O23" i="7" s="1"/>
  <c r="D71" i="4"/>
  <c r="C23" i="7" s="1"/>
  <c r="D156" i="3"/>
  <c r="I71" i="4" l="1"/>
  <c r="I23" i="7"/>
  <c r="H23" i="7" s="1"/>
  <c r="M71" i="4"/>
  <c r="M23" i="7"/>
  <c r="L23" i="7" s="1"/>
  <c r="T71" i="4"/>
  <c r="G23" i="7"/>
  <c r="S23" i="7" s="1"/>
  <c r="R23" i="7"/>
  <c r="S71" i="4"/>
  <c r="R71" i="4"/>
  <c r="E71" i="4"/>
  <c r="F555" i="1"/>
  <c r="D23" i="7" l="1"/>
  <c r="Q23" i="7"/>
  <c r="P23" i="7" s="1"/>
  <c r="Q71" i="4"/>
  <c r="F30" i="4"/>
  <c r="E13" i="7" s="1"/>
  <c r="G30" i="4"/>
  <c r="F13" i="7" s="1"/>
  <c r="H30" i="4"/>
  <c r="G13" i="7" s="1"/>
  <c r="J30" i="4"/>
  <c r="K30" i="4"/>
  <c r="J13" i="7" s="1"/>
  <c r="L30" i="4"/>
  <c r="K13" i="7" s="1"/>
  <c r="N30" i="4"/>
  <c r="M13" i="7" s="1"/>
  <c r="O30" i="4"/>
  <c r="N13" i="7" s="1"/>
  <c r="P30" i="4"/>
  <c r="O13" i="7" s="1"/>
  <c r="D30" i="4"/>
  <c r="C13" i="7" s="1"/>
  <c r="S13" i="7" l="1"/>
  <c r="I30" i="4"/>
  <c r="I13" i="7"/>
  <c r="H13" i="7" s="1"/>
  <c r="L13" i="7"/>
  <c r="R13" i="7"/>
  <c r="D13" i="7"/>
  <c r="M30" i="4"/>
  <c r="T30" i="4"/>
  <c r="S30" i="4"/>
  <c r="R30" i="4"/>
  <c r="E30" i="4"/>
  <c r="F1040" i="1"/>
  <c r="F1039" i="1" s="1"/>
  <c r="Q30" i="4" l="1"/>
  <c r="Q13" i="7"/>
  <c r="P13" i="7" s="1"/>
  <c r="F795" i="1"/>
  <c r="F498" i="1" l="1"/>
  <c r="F69" i="4" l="1"/>
  <c r="G69" i="4"/>
  <c r="H69" i="4"/>
  <c r="J69" i="4"/>
  <c r="K69" i="4"/>
  <c r="L69" i="4"/>
  <c r="N69" i="4"/>
  <c r="O69" i="4"/>
  <c r="P69" i="4"/>
  <c r="D69" i="4"/>
  <c r="L68" i="4" l="1"/>
  <c r="K22" i="7"/>
  <c r="K21" i="7" s="1"/>
  <c r="F22" i="7"/>
  <c r="G68" i="4"/>
  <c r="K68" i="4"/>
  <c r="J22" i="7"/>
  <c r="J21" i="7" s="1"/>
  <c r="N22" i="7"/>
  <c r="N21" i="7" s="1"/>
  <c r="O68" i="4"/>
  <c r="I69" i="4"/>
  <c r="I68" i="4" s="1"/>
  <c r="I22" i="7"/>
  <c r="J68" i="4"/>
  <c r="M22" i="7"/>
  <c r="N68" i="4"/>
  <c r="T69" i="4"/>
  <c r="T68" i="4" s="1"/>
  <c r="G22" i="7"/>
  <c r="H68" i="4"/>
  <c r="C22" i="7"/>
  <c r="C21" i="7" s="1"/>
  <c r="D68" i="4"/>
  <c r="O22" i="7"/>
  <c r="O21" i="7" s="1"/>
  <c r="P68" i="4"/>
  <c r="E22" i="7"/>
  <c r="F68" i="4"/>
  <c r="M69" i="4"/>
  <c r="M68" i="4" s="1"/>
  <c r="S69" i="4"/>
  <c r="S68" i="4" s="1"/>
  <c r="E69" i="4"/>
  <c r="E68" i="4" s="1"/>
  <c r="R69" i="4"/>
  <c r="F943" i="1"/>
  <c r="L22" i="7" l="1"/>
  <c r="L21" i="7" s="1"/>
  <c r="M21" i="7"/>
  <c r="G21" i="7"/>
  <c r="S22" i="7"/>
  <c r="F21" i="7"/>
  <c r="R22" i="7"/>
  <c r="R21" i="7" s="1"/>
  <c r="I21" i="7"/>
  <c r="H22" i="7"/>
  <c r="H21" i="7" s="1"/>
  <c r="Q69" i="4"/>
  <c r="Q68" i="4" s="1"/>
  <c r="R68" i="4"/>
  <c r="Q22" i="7"/>
  <c r="Q21" i="7" s="1"/>
  <c r="D22" i="7"/>
  <c r="D21" i="7" s="1"/>
  <c r="E21" i="7"/>
  <c r="F978" i="1"/>
  <c r="F66" i="4"/>
  <c r="E20" i="7" s="1"/>
  <c r="G66" i="4"/>
  <c r="F20" i="7" s="1"/>
  <c r="H66" i="4"/>
  <c r="J66" i="4"/>
  <c r="K66" i="4"/>
  <c r="J20" i="7" s="1"/>
  <c r="L66" i="4"/>
  <c r="K20" i="7" s="1"/>
  <c r="N66" i="4"/>
  <c r="M20" i="7" s="1"/>
  <c r="O66" i="4"/>
  <c r="N20" i="7" s="1"/>
  <c r="P66" i="4"/>
  <c r="O20" i="7" s="1"/>
  <c r="D66" i="4"/>
  <c r="C20" i="7" s="1"/>
  <c r="R20" i="7" l="1"/>
  <c r="P22" i="7"/>
  <c r="P21" i="7" s="1"/>
  <c r="S21" i="7"/>
  <c r="I66" i="4"/>
  <c r="I20" i="7"/>
  <c r="H20" i="7" s="1"/>
  <c r="L20" i="7"/>
  <c r="T66" i="4"/>
  <c r="G20" i="7"/>
  <c r="S20" i="7" s="1"/>
  <c r="S66" i="4"/>
  <c r="M66" i="4"/>
  <c r="R66" i="4"/>
  <c r="E66" i="4"/>
  <c r="F969" i="1"/>
  <c r="F63" i="4"/>
  <c r="E19" i="7" s="1"/>
  <c r="G63" i="4"/>
  <c r="F19" i="7" s="1"/>
  <c r="H63" i="4"/>
  <c r="J63" i="4"/>
  <c r="K63" i="4"/>
  <c r="J19" i="7" s="1"/>
  <c r="L63" i="4"/>
  <c r="K19" i="7" s="1"/>
  <c r="N63" i="4"/>
  <c r="M19" i="7" s="1"/>
  <c r="O63" i="4"/>
  <c r="N19" i="7" s="1"/>
  <c r="P63" i="4"/>
  <c r="O19" i="7" s="1"/>
  <c r="D63" i="4"/>
  <c r="C19" i="7" s="1"/>
  <c r="R19" i="7" l="1"/>
  <c r="Q20" i="7"/>
  <c r="P20" i="7" s="1"/>
  <c r="D20" i="7"/>
  <c r="I63" i="4"/>
  <c r="I19" i="7"/>
  <c r="H19" i="7" s="1"/>
  <c r="L19" i="7"/>
  <c r="T63" i="4"/>
  <c r="G19" i="7"/>
  <c r="S19" i="7" s="1"/>
  <c r="M63" i="4"/>
  <c r="S63" i="4"/>
  <c r="Q66" i="4"/>
  <c r="R63" i="4"/>
  <c r="E63" i="4"/>
  <c r="F830" i="1"/>
  <c r="F59" i="4"/>
  <c r="E17" i="7" s="1"/>
  <c r="G59" i="4"/>
  <c r="H59" i="4"/>
  <c r="G17" i="7" s="1"/>
  <c r="J59" i="4"/>
  <c r="I17" i="7" s="1"/>
  <c r="K59" i="4"/>
  <c r="J17" i="7" s="1"/>
  <c r="L59" i="4"/>
  <c r="K17" i="7" s="1"/>
  <c r="N59" i="4"/>
  <c r="O59" i="4"/>
  <c r="N17" i="7" s="1"/>
  <c r="P59" i="4"/>
  <c r="O17" i="7" s="1"/>
  <c r="D59" i="4"/>
  <c r="C17" i="7" s="1"/>
  <c r="D132" i="3"/>
  <c r="Q63" i="4" l="1"/>
  <c r="S59" i="4"/>
  <c r="F17" i="7"/>
  <c r="R17" i="7" s="1"/>
  <c r="D19" i="7"/>
  <c r="H17" i="7"/>
  <c r="M59" i="4"/>
  <c r="M17" i="7"/>
  <c r="L17" i="7" s="1"/>
  <c r="S17" i="7"/>
  <c r="Q19" i="7"/>
  <c r="P19" i="7" s="1"/>
  <c r="R59" i="4"/>
  <c r="E59" i="4"/>
  <c r="I59" i="4"/>
  <c r="T59" i="4"/>
  <c r="F53" i="4"/>
  <c r="E16" i="7" s="1"/>
  <c r="G53" i="4"/>
  <c r="F16" i="7" s="1"/>
  <c r="H53" i="4"/>
  <c r="G16" i="7" s="1"/>
  <c r="J53" i="4"/>
  <c r="I16" i="7" s="1"/>
  <c r="K53" i="4"/>
  <c r="J16" i="7" s="1"/>
  <c r="L53" i="4"/>
  <c r="K16" i="7" s="1"/>
  <c r="N53" i="4"/>
  <c r="M16" i="7" s="1"/>
  <c r="O53" i="4"/>
  <c r="N16" i="7" s="1"/>
  <c r="P53" i="4"/>
  <c r="O16" i="7" s="1"/>
  <c r="D53" i="4"/>
  <c r="C16" i="7" s="1"/>
  <c r="D115" i="3"/>
  <c r="R16" i="7" l="1"/>
  <c r="D17" i="7"/>
  <c r="D16" i="7"/>
  <c r="Q16" i="7"/>
  <c r="Q59" i="4"/>
  <c r="Q17" i="7"/>
  <c r="P17" i="7" s="1"/>
  <c r="H16" i="7"/>
  <c r="L16" i="7"/>
  <c r="S16" i="7"/>
  <c r="I53" i="4"/>
  <c r="E53" i="4"/>
  <c r="R53" i="4"/>
  <c r="M53" i="4"/>
  <c r="T53" i="4"/>
  <c r="S53" i="4"/>
  <c r="F644" i="1"/>
  <c r="D62" i="3"/>
  <c r="P16" i="7" l="1"/>
  <c r="Q53" i="4"/>
  <c r="F723" i="1"/>
  <c r="F40" i="4"/>
  <c r="E15" i="7" s="1"/>
  <c r="H40" i="4"/>
  <c r="G15" i="7" s="1"/>
  <c r="J40" i="4"/>
  <c r="L40" i="4"/>
  <c r="K15" i="7" s="1"/>
  <c r="N40" i="4"/>
  <c r="M15" i="7" s="1"/>
  <c r="P40" i="4"/>
  <c r="O15" i="7" s="1"/>
  <c r="D40" i="4"/>
  <c r="C15" i="7" s="1"/>
  <c r="D91" i="3"/>
  <c r="L15" i="7" l="1"/>
  <c r="D15" i="7"/>
  <c r="I40" i="4"/>
  <c r="I15" i="7"/>
  <c r="H15" i="7" s="1"/>
  <c r="S15" i="7"/>
  <c r="T40" i="4"/>
  <c r="M40" i="4"/>
  <c r="R40" i="4"/>
  <c r="E40" i="4"/>
  <c r="F717" i="1"/>
  <c r="F35" i="4"/>
  <c r="E14" i="7" s="1"/>
  <c r="G35" i="4"/>
  <c r="F14" i="7" s="1"/>
  <c r="H35" i="4"/>
  <c r="J35" i="4"/>
  <c r="K35" i="4"/>
  <c r="J14" i="7" s="1"/>
  <c r="L35" i="4"/>
  <c r="K14" i="7" s="1"/>
  <c r="N35" i="4"/>
  <c r="M14" i="7" s="1"/>
  <c r="O35" i="4"/>
  <c r="N14" i="7" s="1"/>
  <c r="P35" i="4"/>
  <c r="O14" i="7" s="1"/>
  <c r="D35" i="4"/>
  <c r="C14" i="7" s="1"/>
  <c r="D78" i="3"/>
  <c r="R14" i="7" l="1"/>
  <c r="I35" i="4"/>
  <c r="I14" i="7"/>
  <c r="H14" i="7" s="1"/>
  <c r="L14" i="7"/>
  <c r="T35" i="4"/>
  <c r="G14" i="7"/>
  <c r="S14" i="7" s="1"/>
  <c r="Q15" i="7"/>
  <c r="P15" i="7" s="1"/>
  <c r="M35" i="4"/>
  <c r="S35" i="4"/>
  <c r="Q40" i="4"/>
  <c r="R35" i="4"/>
  <c r="E35" i="4"/>
  <c r="F704" i="1"/>
  <c r="F7" i="1" s="1"/>
  <c r="F6" i="1" s="1"/>
  <c r="F26" i="4"/>
  <c r="E12" i="7" s="1"/>
  <c r="G26" i="4"/>
  <c r="H26" i="4"/>
  <c r="J26" i="4"/>
  <c r="I12" i="7" s="1"/>
  <c r="K26" i="4"/>
  <c r="J12" i="7" s="1"/>
  <c r="L26" i="4"/>
  <c r="K12" i="7" s="1"/>
  <c r="N26" i="4"/>
  <c r="O26" i="4"/>
  <c r="N12" i="7" s="1"/>
  <c r="P26" i="4"/>
  <c r="O12" i="7" s="1"/>
  <c r="D26" i="4"/>
  <c r="C12" i="7" s="1"/>
  <c r="D51" i="3"/>
  <c r="Q35" i="4" l="1"/>
  <c r="S26" i="4"/>
  <c r="F12" i="7"/>
  <c r="R12" i="7" s="1"/>
  <c r="D14" i="7"/>
  <c r="H12" i="7"/>
  <c r="M26" i="4"/>
  <c r="M12" i="7"/>
  <c r="L12" i="7" s="1"/>
  <c r="T26" i="4"/>
  <c r="G12" i="7"/>
  <c r="S12" i="7" s="1"/>
  <c r="Q14" i="7"/>
  <c r="P14" i="7" s="1"/>
  <c r="R26" i="4"/>
  <c r="E26" i="4"/>
  <c r="I26" i="4"/>
  <c r="F21" i="4"/>
  <c r="E11" i="7" s="1"/>
  <c r="G21" i="4"/>
  <c r="H21" i="4"/>
  <c r="J21" i="4"/>
  <c r="I11" i="7" s="1"/>
  <c r="K21" i="4"/>
  <c r="J11" i="7" s="1"/>
  <c r="L21" i="4"/>
  <c r="K11" i="7" s="1"/>
  <c r="N21" i="4"/>
  <c r="O21" i="4"/>
  <c r="N11" i="7" s="1"/>
  <c r="P21" i="4"/>
  <c r="O11" i="7" s="1"/>
  <c r="D21" i="4"/>
  <c r="C11" i="7" s="1"/>
  <c r="D39" i="3"/>
  <c r="Q26" i="4" l="1"/>
  <c r="H11" i="7"/>
  <c r="M21" i="4"/>
  <c r="M11" i="7"/>
  <c r="L11" i="7" s="1"/>
  <c r="T21" i="4"/>
  <c r="G11" i="7"/>
  <c r="S11" i="7" s="1"/>
  <c r="Q12" i="7"/>
  <c r="P12" i="7" s="1"/>
  <c r="S21" i="4"/>
  <c r="F11" i="7"/>
  <c r="R11" i="7" s="1"/>
  <c r="D12" i="7"/>
  <c r="R21" i="4"/>
  <c r="E21" i="4"/>
  <c r="I21" i="4"/>
  <c r="E10" i="4"/>
  <c r="F10" i="4"/>
  <c r="G10" i="4"/>
  <c r="H10" i="4"/>
  <c r="I10" i="4"/>
  <c r="J10" i="4"/>
  <c r="K10" i="4"/>
  <c r="L10" i="4"/>
  <c r="M10" i="4"/>
  <c r="N10" i="4"/>
  <c r="O10" i="4"/>
  <c r="P10" i="4"/>
  <c r="Q10" i="4"/>
  <c r="R10" i="4"/>
  <c r="R9" i="4" s="1"/>
  <c r="R8" i="4" s="1"/>
  <c r="S10" i="4"/>
  <c r="T10" i="4"/>
  <c r="T9" i="4" s="1"/>
  <c r="T8" i="4" s="1"/>
  <c r="D10" i="4"/>
  <c r="D8" i="3"/>
  <c r="S9" i="4" l="1"/>
  <c r="S8" i="4" s="1"/>
  <c r="M9" i="4"/>
  <c r="M8" i="4" s="1"/>
  <c r="I9" i="4"/>
  <c r="I8" i="4" s="1"/>
  <c r="O9" i="4"/>
  <c r="O8" i="4" s="1"/>
  <c r="N9" i="7"/>
  <c r="N8" i="7" s="1"/>
  <c r="N7" i="7" s="1"/>
  <c r="X10" i="7" s="1"/>
  <c r="N9" i="4"/>
  <c r="N8" i="4" s="1"/>
  <c r="M9" i="7"/>
  <c r="J9" i="4"/>
  <c r="J8" i="4" s="1"/>
  <c r="I9" i="7"/>
  <c r="F9" i="4"/>
  <c r="F8" i="4" s="1"/>
  <c r="E9" i="7"/>
  <c r="Q21" i="4"/>
  <c r="Q9" i="4" s="1"/>
  <c r="Q8" i="4" s="1"/>
  <c r="G9" i="4"/>
  <c r="G8" i="4" s="1"/>
  <c r="F9" i="7"/>
  <c r="Q11" i="7"/>
  <c r="P11" i="7" s="1"/>
  <c r="K9" i="4"/>
  <c r="K8" i="4" s="1"/>
  <c r="J9" i="7"/>
  <c r="J8" i="7" s="1"/>
  <c r="J7" i="7" s="1"/>
  <c r="X9" i="7" s="1"/>
  <c r="D9" i="4"/>
  <c r="C9" i="7"/>
  <c r="C8" i="7" s="1"/>
  <c r="P9" i="4"/>
  <c r="P8" i="4" s="1"/>
  <c r="O9" i="7"/>
  <c r="O8" i="7" s="1"/>
  <c r="O7" i="7" s="1"/>
  <c r="Y10" i="7" s="1"/>
  <c r="L9" i="4"/>
  <c r="L8" i="4" s="1"/>
  <c r="K9" i="7"/>
  <c r="K8" i="7" s="1"/>
  <c r="K7" i="7" s="1"/>
  <c r="Y9" i="7" s="1"/>
  <c r="H9" i="4"/>
  <c r="H8" i="4" s="1"/>
  <c r="G9" i="7"/>
  <c r="D11" i="7"/>
  <c r="E9" i="4"/>
  <c r="E8" i="4" s="1"/>
  <c r="E8" i="7" l="1"/>
  <c r="E7" i="7" s="1"/>
  <c r="W8" i="7" s="1"/>
  <c r="Q9" i="7"/>
  <c r="D9" i="7"/>
  <c r="D8" i="7" s="1"/>
  <c r="D7" i="7" s="1"/>
  <c r="M8" i="7"/>
  <c r="M7" i="7" s="1"/>
  <c r="W10" i="7" s="1"/>
  <c r="L9" i="7"/>
  <c r="L8" i="7" s="1"/>
  <c r="L7" i="7" s="1"/>
  <c r="G8" i="7"/>
  <c r="G7" i="7" s="1"/>
  <c r="Y8" i="7" s="1"/>
  <c r="Y7" i="7" s="1"/>
  <c r="S9" i="7"/>
  <c r="S8" i="7" s="1"/>
  <c r="S7" i="7" s="1"/>
  <c r="R9" i="7"/>
  <c r="R8" i="7" s="1"/>
  <c r="R7" i="7" s="1"/>
  <c r="F8" i="7"/>
  <c r="F7" i="7" s="1"/>
  <c r="X8" i="7" s="1"/>
  <c r="X7" i="7" s="1"/>
  <c r="I8" i="7"/>
  <c r="I7" i="7" s="1"/>
  <c r="W9" i="7" s="1"/>
  <c r="H9" i="7"/>
  <c r="H8" i="7" s="1"/>
  <c r="H7" i="7" s="1"/>
  <c r="Z10" i="7" l="1"/>
  <c r="V10" i="7"/>
  <c r="V8" i="7"/>
  <c r="Z9" i="7"/>
  <c r="V9" i="7"/>
  <c r="W7" i="7"/>
  <c r="Z8" i="7"/>
  <c r="P9" i="7"/>
  <c r="P8" i="7" s="1"/>
  <c r="P7" i="7" s="1"/>
  <c r="Q8" i="7"/>
  <c r="Q7" i="7" s="1"/>
  <c r="V7" i="7" l="1"/>
</calcChain>
</file>

<file path=xl/sharedStrings.xml><?xml version="1.0" encoding="utf-8"?>
<sst xmlns="http://schemas.openxmlformats.org/spreadsheetml/2006/main" count="8345" uniqueCount="3699">
  <si>
    <t>STT</t>
  </si>
  <si>
    <t>Tên trang thiết bị y tế</t>
  </si>
  <si>
    <t>Đơn vị tính</t>
  </si>
  <si>
    <t>Số lượng hiện có</t>
  </si>
  <si>
    <t>Đơn giá</t>
  </si>
  <si>
    <t>Thành tiền</t>
  </si>
  <si>
    <t>Số ca sử dụng/thiết bị/tháng</t>
  </si>
  <si>
    <t>Số lượng cần bổ sung</t>
  </si>
  <si>
    <t>Đơn giá dự kiến</t>
  </si>
  <si>
    <t>Năm 2023</t>
  </si>
  <si>
    <t>Ngân sách tỉnh</t>
  </si>
  <si>
    <t>Tổng nhu cầu kinh phí</t>
  </si>
  <si>
    <t>Trong đó</t>
  </si>
  <si>
    <t>Năm 2024</t>
  </si>
  <si>
    <t>Năm 2025</t>
  </si>
  <si>
    <t>Đơn vị tính: Triệu đồng.</t>
  </si>
  <si>
    <t>Ghi chú</t>
  </si>
  <si>
    <t>Phụ lục I</t>
  </si>
  <si>
    <t>I</t>
  </si>
  <si>
    <t>II</t>
  </si>
  <si>
    <t>Đơn vị tính: Triệu đồng</t>
  </si>
  <si>
    <t>Phụ lục II</t>
  </si>
  <si>
    <t>Giai đoạn 2023 - 2025</t>
  </si>
  <si>
    <t>Năm xây dựng</t>
  </si>
  <si>
    <t>Tên khối nhà, hạng mục công trình phụ trợ</t>
  </si>
  <si>
    <t>Số tầng</t>
  </si>
  <si>
    <t>Diện tích sàn xây dựng
(m2)</t>
  </si>
  <si>
    <t>Tổng diện tích sàn xây dựng
(m2)</t>
  </si>
  <si>
    <t>Công trình kiên cố, sử dụng tốt</t>
  </si>
  <si>
    <t>Tên khối nhà, hạng mục công trình phụ trợ cần cải tạo, sửa chữa</t>
  </si>
  <si>
    <t>Tổng diện tích sàn cần cải tạo, sửa chữa
(m2)</t>
  </si>
  <si>
    <t>Phụ lục III</t>
  </si>
  <si>
    <t>Máy</t>
  </si>
  <si>
    <t>Hệ thống</t>
  </si>
  <si>
    <t>Máy siêu âm tổng quát</t>
  </si>
  <si>
    <t>THỰC TRẠNG CƠ SỞ VẬT CHẤT TẠI CÁC CƠ SỞ Y TẾ CÔNG LẬP NĂM 2023</t>
  </si>
  <si>
    <t>CƠ SỞ Y TẾ TUYẾN TỈNH</t>
  </si>
  <si>
    <t>Bệnh viện Đa khoa tỉnh</t>
  </si>
  <si>
    <t>Bệnh viện Sản - Nhi</t>
  </si>
  <si>
    <t>Bệnh viện Phục hồi chức năng</t>
  </si>
  <si>
    <t>Bệnh viện Y học cổ truyền</t>
  </si>
  <si>
    <t>Bệnh viện Phổi</t>
  </si>
  <si>
    <t>Bệnh viện Tâm thần</t>
  </si>
  <si>
    <t>Bệnh viện Ung bướu</t>
  </si>
  <si>
    <t>Bệnh viện Nội tiết</t>
  </si>
  <si>
    <t>Trung tâm Kiểm soát bệnh tật tỉnh</t>
  </si>
  <si>
    <t>Trung tâm Kiểm nghiệm</t>
  </si>
  <si>
    <t>Trung tâm Y tế các Khu công nghiệp</t>
  </si>
  <si>
    <t>Phòng khám Đa khoa Giao thông vận tải</t>
  </si>
  <si>
    <t>CƠ SỞ Y TẾ TUYẾN HUYỆN</t>
  </si>
  <si>
    <t>Trung tâm Y tế huyện Sơn Động</t>
  </si>
  <si>
    <t>Trung tâm Y tế huyện Lục Ngạn</t>
  </si>
  <si>
    <t>Trung tâm Y tế huyện Lục Nam</t>
  </si>
  <si>
    <t>Trung tâm Y tế huyện Lạng Giang</t>
  </si>
  <si>
    <t>Trung tâm Y tế huyện Yên Thế</t>
  </si>
  <si>
    <t>Trung tâm Y tế huyện Tân Yên</t>
  </si>
  <si>
    <t>Trung tâm Y tế huyện Hiệp Hoà</t>
  </si>
  <si>
    <t>Trung tâm Y tế huyện Việt Yên</t>
  </si>
  <si>
    <t>Trung tâm Y tế huyện Yên Dũng</t>
  </si>
  <si>
    <t>Trung tâm Y tế thành phố Bắc Giang</t>
  </si>
  <si>
    <t>THỰC TRẠNG QUẢN LÝ, SỬ DỤNG TRANG THIẾT BỊ Y TẾ TẠI CÁC CƠ SỞ Y TẾ CÔNG LẬP NĂM 2023</t>
  </si>
  <si>
    <t>Tên đơn vị</t>
  </si>
  <si>
    <t>Tòa nhà A (Tòa 5 tầng Khoa Khám bệnh)</t>
  </si>
  <si>
    <t>Tòa nhà B (3 tầng Khoa Sản)</t>
  </si>
  <si>
    <t>Tòa nhà C (Nhà 9 tầng khối ngoại và khoa PTGMHS)</t>
  </si>
  <si>
    <t>Tòa nhà D (Nhà 7 tầng đang xây dựng)</t>
  </si>
  <si>
    <t>Đang xây dựng</t>
  </si>
  <si>
    <t>Tòa nhà K (5 tầng Trung tâm bệnh nhiệt đới)</t>
  </si>
  <si>
    <t>Tòa nhà I  (2 tầng Khoa Nhi - TT GĐYK cũ)</t>
  </si>
  <si>
    <t>Tòa nhà G (Nhà 15 tầng khối nội và các chuyên khoa đặc thù, khu hành chính)</t>
  </si>
  <si>
    <t>Tòa nhà E (2 tầng Nhà Khoa Dinh dưỡng)</t>
  </si>
  <si>
    <t>Tòa nhà M  (3 tầng Khoa Kiểm soát nhiễm khuẩn)</t>
  </si>
  <si>
    <t>Toà nhà N (6 tầng khoa Nội thận-TL-LM)</t>
  </si>
  <si>
    <t>Tòa nhà P (3 tầng Can thiệp mạch)</t>
  </si>
  <si>
    <t>Đã xuống cấp; Gạch ốp tường đã bong, tróc. Nền nhà, nền phòng mổ đã bong tróc. Sơn trong và ngoài nhà đã mốc</t>
  </si>
  <si>
    <t>Tòa nhà Q (3 tầng TT Bảo vệ SKCB, TTGDDYK và TTGĐPY)</t>
  </si>
  <si>
    <t>Đã xuống cấp; Gạch ốp tường, nền nhà đã bong, tróc. Sơn trong và ngoài nhà đã mốc; nhà vệ sinh đã sử dụng lâu ngày thiết bị đã hỏng, trần nhà vệ sinh thấm dột; Hệ thống điện nước của tòa nhà đã hỏng không sử dụng được</t>
  </si>
  <si>
    <t>Đã xuống cấp; Gạch ốp tường, nền nhà đã bong, tróc. Sơn trong và ngoài nhà đã mốc; nhà vệ sinh đã sử dụng lâu ngày thiết bị đã hỏng, trần nhà vệ sinh thấm dột; Hệ thống điện nước của tòa nhà đã hỏng không sử dụng được các cửa đã bị hỏng (Cần cải tạo sửa chữa để phù hợp với công năng sử dụng)</t>
  </si>
  <si>
    <t>Khu Ngoại trú (Nhà AIDS)</t>
  </si>
  <si>
    <t xml:space="preserve">Nhà kho chứa oxy </t>
  </si>
  <si>
    <t>Công trình xuống cấp thấm trần cần cải tạo sửa chữa</t>
  </si>
  <si>
    <t>Trạm xử lý nước thải</t>
  </si>
  <si>
    <t>Nhà tang lễ 1 tầng</t>
  </si>
  <si>
    <t>Nhà vệ sinh công cộng 1 tầng khu đầu nhà C</t>
  </si>
  <si>
    <t>Nhà vệ sinh công cộng 1 tầng khu nhà ăn</t>
  </si>
  <si>
    <t>1.1</t>
  </si>
  <si>
    <t>1.6</t>
  </si>
  <si>
    <t>3.7</t>
  </si>
  <si>
    <t>1.2</t>
  </si>
  <si>
    <t>1.3</t>
  </si>
  <si>
    <t>1.4</t>
  </si>
  <si>
    <t>1.5</t>
  </si>
  <si>
    <t>1.7</t>
  </si>
  <si>
    <t>1.8</t>
  </si>
  <si>
    <t>1.9</t>
  </si>
  <si>
    <t>1.10</t>
  </si>
  <si>
    <t>1.11</t>
  </si>
  <si>
    <t>1.12</t>
  </si>
  <si>
    <t>1.13</t>
  </si>
  <si>
    <t>1.14</t>
  </si>
  <si>
    <t>1.15</t>
  </si>
  <si>
    <t>1.16</t>
  </si>
  <si>
    <t>1.17</t>
  </si>
  <si>
    <t>1.18</t>
  </si>
  <si>
    <t>1.19</t>
  </si>
  <si>
    <t>1.20</t>
  </si>
  <si>
    <t>1.21</t>
  </si>
  <si>
    <t>1.22</t>
  </si>
  <si>
    <t>1.23</t>
  </si>
  <si>
    <t>Tòa nhà C (Nhà 9 tầng)</t>
  </si>
  <si>
    <t>Khối nhà khám bệnh, Nghiệp vụ hành chính (3 tầng)</t>
  </si>
  <si>
    <t>Công trình kiên cố, sử dụng tốt, các cửa gỗ bị mối mọt</t>
  </si>
  <si>
    <t>Nhà bệnh nhân khoa Ngoại - Hồi sức cấp cứu; khoa Nội - Y học cổ truyền - an dưỡng</t>
  </si>
  <si>
    <t>Nhà bệnh nhân nhi khoa</t>
  </si>
  <si>
    <t>Tường trần thấm, dột. Nền gạch phồng rộp</t>
  </si>
  <si>
    <t>Nhà PHCN đa năng</t>
  </si>
  <si>
    <t>Công trình kiên cố, đề xuất cải tạo sửa chữa thành nhà ăn của bệnh nhân, nhân viên</t>
  </si>
  <si>
    <t xml:space="preserve">Nhà cầu nối </t>
  </si>
  <si>
    <t>Nhà để xe ô tô</t>
  </si>
  <si>
    <t>Chỉ phục vụ để xe ô tô cứu thương</t>
  </si>
  <si>
    <t>Đã xuống cấp, nền gạch bong tróc ẩm thấp, tường trần hoen ố, mái tôn mục nát</t>
  </si>
  <si>
    <t>Nhà thường trực</t>
  </si>
  <si>
    <t>Công trình kiên cố, sử dựng được, các cửa gỗ mối mọt</t>
  </si>
  <si>
    <t>Nhà được xây mới kiên cố đưa vào sử dụng tháng 7 năm 2022</t>
  </si>
  <si>
    <t>Nhà hậu cần ( Khoa kiểm soát nhiễm khuẩn; khoa dinh dưỡng)</t>
  </si>
  <si>
    <t>Nhà cấp phát thuốc YHCT, nhà để xe</t>
  </si>
  <si>
    <t>Khối nhà điều trị nội trú và  khu tập luyện vận động 3 tầng, quy mô 65 giường bệnh</t>
  </si>
  <si>
    <t>6.6</t>
  </si>
  <si>
    <t xml:space="preserve">Nhà khám KT NV, Hành chính </t>
  </si>
  <si>
    <t>Máy phân tích xét nghiệm các loại</t>
  </si>
  <si>
    <t>Máy theo dõi bệnh nhân</t>
  </si>
  <si>
    <t>Bơm tiêm điện</t>
  </si>
  <si>
    <t>Cái</t>
  </si>
  <si>
    <t>Máy truyền dịch</t>
  </si>
  <si>
    <t>Máy điện tim</t>
  </si>
  <si>
    <t xml:space="preserve">Máy lưu huyết não KTS Doppler xuyên sọ </t>
  </si>
  <si>
    <t>Hệ thống nội soi tiêu hóa (dạ dày)</t>
  </si>
  <si>
    <t>Hệ thống nội soi tai mũi họng</t>
  </si>
  <si>
    <t>Máy đo thính lực</t>
  </si>
  <si>
    <t>Chiếc</t>
  </si>
  <si>
    <t>Máy đo tật khúc xạ</t>
  </si>
  <si>
    <t xml:space="preserve">Máy phân tích nước tiểu 11 thông số </t>
  </si>
  <si>
    <t xml:space="preserve">Máy phân tích khí máu </t>
  </si>
  <si>
    <t>Thiết bị chuẩn đoán bệnh tiểu đường cơ động</t>
  </si>
  <si>
    <t>Bộ ghế máy nha khoa</t>
  </si>
  <si>
    <t>Bộ</t>
  </si>
  <si>
    <t xml:space="preserve">Máy điện giải </t>
  </si>
  <si>
    <t>Máy đo độ máu lắng tự động</t>
  </si>
  <si>
    <t xml:space="preserve">Giường xông thuốc bắc </t>
  </si>
  <si>
    <t>Máy điện châm</t>
  </si>
  <si>
    <t>Giường cấp cứu đa năng</t>
  </si>
  <si>
    <t xml:space="preserve">Đèn hồng ngoại </t>
  </si>
  <si>
    <t>Ghế tập cơ đùi lớn</t>
  </si>
  <si>
    <t>Ghế tập tay chân (3 trong 1)</t>
  </si>
  <si>
    <t xml:space="preserve">Máy điện trường cao áp </t>
  </si>
  <si>
    <t>Máy điện phân, xung , điều trị chân không</t>
  </si>
  <si>
    <t xml:space="preserve">Máy điện xung </t>
  </si>
  <si>
    <t>Máy giao thoa điều trị</t>
  </si>
  <si>
    <t>Máy đo SPO2</t>
  </si>
  <si>
    <t xml:space="preserve">Máy điều trị sóng xung kích </t>
  </si>
  <si>
    <t xml:space="preserve">Máy Laser nội mạch </t>
  </si>
  <si>
    <t xml:space="preserve">Máy siêu âm điều trị </t>
  </si>
  <si>
    <t>Máy Oxy cao áp</t>
  </si>
  <si>
    <t>Máy laser chiếu ngoài</t>
  </si>
  <si>
    <t>Máy vi sóng điều trị</t>
  </si>
  <si>
    <t xml:space="preserve">Máy từ trường điều trị </t>
  </si>
  <si>
    <t xml:space="preserve">Máy điện từ trường điều trị </t>
  </si>
  <si>
    <t>Máy sóng ngắn điều trị</t>
  </si>
  <si>
    <t>Máy tập phát âm</t>
  </si>
  <si>
    <t>Xe đạp lực kế</t>
  </si>
  <si>
    <t xml:space="preserve">Máy tạo oxy </t>
  </si>
  <si>
    <t xml:space="preserve">Máy tập thụ động khớp gối </t>
  </si>
  <si>
    <t xml:space="preserve">Máy trị liệu xoa bóp tuần hoàn khí </t>
  </si>
  <si>
    <t>Máy áp lạnh điều trị</t>
  </si>
  <si>
    <t>Máy hút dịch</t>
  </si>
  <si>
    <t>Máy thở</t>
  </si>
  <si>
    <t>Máy ly tâm</t>
  </si>
  <si>
    <t>Bàn tiểu phẫu</t>
  </si>
  <si>
    <t>Bộ bàn ghế khám nội soi tai mũi họng</t>
  </si>
  <si>
    <t>Bồn ngâm chân thuốc YHCT</t>
  </si>
  <si>
    <t>Thanh song song</t>
  </si>
  <si>
    <t>Giường bệnh nhân thường</t>
  </si>
  <si>
    <t>4.4</t>
  </si>
  <si>
    <t>3.1</t>
  </si>
  <si>
    <t>6.7</t>
  </si>
  <si>
    <t>3.4</t>
  </si>
  <si>
    <t>3.2</t>
  </si>
  <si>
    <t>3.3</t>
  </si>
  <si>
    <t>3.5</t>
  </si>
  <si>
    <t>3.6</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</si>
  <si>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</si>
  <si>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</si>
  <si>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</si>
  <si>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</si>
  <si>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</si>
  <si>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</si>
  <si>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</si>
  <si>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</si>
  <si>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</si>
  <si>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</si>
  <si>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</si>
  <si>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</si>
  <si>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</si>
  <si>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</si>
  <si>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</si>
  <si>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</si>
  <si>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</si>
  <si>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</si>
  <si>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</si>
  <si>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</si>
  <si>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</si>
  <si>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</si>
  <si>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</si>
  <si>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</si>
  <si>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</si>
  <si>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</si>
  <si>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</si>
  <si>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</si>
  <si>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</si>
  <si>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</si>
  <si>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</si>
  <si>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</si>
  <si>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</si>
  <si>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</si>
  <si>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</si>
  <si>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</si>
  <si>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</si>
  <si>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</si>
  <si>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</si>
  <si>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</si>
  <si>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</si>
  <si>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</si>
  <si>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</si>
  <si>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</si>
  <si>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</si>
  <si>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</si>
  <si>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</si>
  <si>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</si>
  <si>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</si>
  <si>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 xml:space="preserve">Máy xét nghiệm sinh hoá tự động </t>
  </si>
  <si>
    <t>Máy xét nghiệm huyết học tự động</t>
  </si>
  <si>
    <t>Máy siêu âm màu 4D</t>
  </si>
  <si>
    <t>Máy điện xung giác hút</t>
  </si>
  <si>
    <t>Máy siêu âm điều trị</t>
  </si>
  <si>
    <t>Máy lase nội mạch</t>
  </si>
  <si>
    <t xml:space="preserve">Máy đo loãng xương toàn thân </t>
  </si>
  <si>
    <t>Máy điện cơ</t>
  </si>
  <si>
    <t>Máy điều trị sóng xung kích có xe đẩy</t>
  </si>
  <si>
    <t>Máy kéo giãn cột sống lưng và cổ</t>
  </si>
  <si>
    <t xml:space="preserve"> Nhà làm việc +Điều trị 3 tầng  A2 </t>
  </si>
  <si>
    <t xml:space="preserve"> Nhà hành chính + KHTH, Dược A3</t>
  </si>
  <si>
    <t>Nhà bảo vệ</t>
  </si>
  <si>
    <t>Khu nhà ăn dinh dưỡng</t>
  </si>
  <si>
    <t xml:space="preserve">Khu nhà vệ sinh công cộng </t>
  </si>
  <si>
    <t>Nhà để xe cán bộ</t>
  </si>
  <si>
    <t>Khu để máy phát điện</t>
  </si>
  <si>
    <t>Khu nhà sắc thuốc nồi hơi</t>
  </si>
  <si>
    <t>4.1</t>
  </si>
  <si>
    <t>4.2</t>
  </si>
  <si>
    <t>4.3</t>
  </si>
  <si>
    <t>4.5</t>
  </si>
  <si>
    <t>4.6</t>
  </si>
  <si>
    <t>4.7</t>
  </si>
  <si>
    <t>4.8</t>
  </si>
  <si>
    <t>4.9</t>
  </si>
  <si>
    <t>4.10</t>
  </si>
  <si>
    <t>Sửa chữa mái tôn</t>
  </si>
  <si>
    <t>Sửa chữa bệ bếp, nền gạch, ốp tường, sơn tường, sửa chữa cửa chính, cửa sổ, sửa hệ thống điện, sửa hệ thống cấp thoát nước, chống thấm.</t>
  </si>
  <si>
    <t>Sửa chữa cửa, sơn tường, cột, dầm, trần, nền nhà, tường, sửa chữa hệ thống điện thiết bị điện.</t>
  </si>
  <si>
    <t>Sửa chữa tường ngăn, cửa, nền nhà, tường, cột, dầm, trần, bệ bếp, hệ thống điện, nước, mái che phần diện tích nền khuôn viên xung quanh nhà.</t>
  </si>
  <si>
    <t>Sửa chữa cửa tầng 2, tầng 3, hệ thống điện, nền nhà.</t>
  </si>
  <si>
    <t>Sửa chữa nền nhà, tường, nhà vệ sinh, hệ thống nước điều hòa, chống thấm tường, nền nhà.</t>
  </si>
  <si>
    <t>Sửa chữa nền nhà, tường, nhà vệ sinh, đường cấp, thoát nước của tòa nhà; mái tôn chống nóng của tòa nhà.</t>
  </si>
  <si>
    <t>Sửa chữa nền nhà, tường, nhà vệ sinh, đường cấp, thoát nước của tòa nhà.</t>
  </si>
  <si>
    <t>Sửa chữa tường, nền, trần nhà, đường cấp thoát nước</t>
  </si>
  <si>
    <t>Sửa chữa nền, tường, trần nhà, nhà vệ sinh, chống thấm một số phòng của tòa nhà.</t>
  </si>
  <si>
    <t>Khối nhà Hành chính  (nhà A)</t>
  </si>
  <si>
    <t>Khối nhà điều trị nội trú (nhà B)</t>
  </si>
  <si>
    <t>Khối nhà kỹ thuật  (nhà C)</t>
  </si>
  <si>
    <t>Khối nhà khu Hội trường</t>
  </si>
  <si>
    <t xml:space="preserve">Khối nhà Khám bệnh </t>
  </si>
  <si>
    <t>Khối nhà Dinh dưỡng</t>
  </si>
  <si>
    <t>Khối nhà chống nhiễm khuẩn</t>
  </si>
  <si>
    <t>Khối nhà xe</t>
  </si>
  <si>
    <t>Khối nhà đại thể</t>
  </si>
  <si>
    <t>Nhà xử lý nước thải</t>
  </si>
  <si>
    <t>Trạm bơm nước</t>
  </si>
  <si>
    <t>6.1</t>
  </si>
  <si>
    <t>6.2</t>
  </si>
  <si>
    <t>6.3</t>
  </si>
  <si>
    <t>6.4</t>
  </si>
  <si>
    <t>6.5</t>
  </si>
  <si>
    <t>6.8</t>
  </si>
  <si>
    <t>6.9</t>
  </si>
  <si>
    <t>6.10</t>
  </si>
  <si>
    <t>6.11</t>
  </si>
  <si>
    <t>6.12</t>
  </si>
  <si>
    <t>Khối nhà kỹ thuật (nhà C)</t>
  </si>
  <si>
    <t>Sửa chữa phòng X quang (tầng 1)</t>
  </si>
  <si>
    <t>Sửa chữa nền gạch, lan can</t>
  </si>
  <si>
    <t>Khối nhà khám bệnh</t>
  </si>
  <si>
    <t>Sửa chữa nền gạch, lan can, chống thấm dột.</t>
  </si>
  <si>
    <t>Máy siêu âm đen trắng</t>
  </si>
  <si>
    <t>Máy truyền dịch TE 112</t>
  </si>
  <si>
    <t>Máy điện não đồ vi tính</t>
  </si>
  <si>
    <t>Máy điện não đồ vi tính (2014)</t>
  </si>
  <si>
    <t>Máy điện tim 6 kênh</t>
  </si>
  <si>
    <t>Máy bơm tiêm điện</t>
  </si>
  <si>
    <t>Hàng tài trợ</t>
  </si>
  <si>
    <t>Máy sốc điện</t>
  </si>
  <si>
    <t>Máy kích thích từ xuyên sọ</t>
  </si>
  <si>
    <t>Máy lưu huyết não</t>
  </si>
  <si>
    <t>Máy ly tâm</t>
  </si>
  <si>
    <t>Tủ sấy dụng cụ</t>
  </si>
  <si>
    <t>6.13</t>
  </si>
  <si>
    <t>6.14</t>
  </si>
  <si>
    <t>6.15</t>
  </si>
  <si>
    <t>6.16</t>
  </si>
  <si>
    <t>6.17</t>
  </si>
  <si>
    <t>6.18</t>
  </si>
  <si>
    <t>Nhà Khám bệnh-Hành chính</t>
  </si>
  <si>
    <t>Nhà Hồi sức cấp cứu, đơn vị phẫu thuật</t>
  </si>
  <si>
    <t>Khối nhà Ngoại</t>
  </si>
  <si>
    <t>Khối nhà Nội</t>
  </si>
  <si>
    <t>Đã xuống cấp, toàn bộ thiết bị vệ sinh đều hỏng, đường ống lâu ngày gãy vỡ; trần nhà thấm dột, nền gạch nứt vỡ, tường nhà mốc, có dấu hiệu bong tróc.</t>
  </si>
  <si>
    <t>Khoa dinh dưỡng</t>
  </si>
  <si>
    <t>Đã xuống cấp, nhà vệ sinh có hiện tượng hư hỏng, trần nhà thấm dột, nền gạch nứt vỡ, tường có dấu hiệu bong tróc.</t>
  </si>
  <si>
    <t>Khoa Chống nhiễm khuẩn</t>
  </si>
  <si>
    <t>Đã xuống cấp, nhà vệ sinh hỏng không sử dụng được, trần nhà thấm dột, nền gạch nứt vỡ, tường có dấu hiệu bong tróc.</t>
  </si>
  <si>
    <t>Khoa Truyền nhiễm</t>
  </si>
  <si>
    <t>Đã xuống cấp, tường và nền gạch có dấu hiệu bong tróc</t>
  </si>
  <si>
    <t>Nhà tang lễ</t>
  </si>
  <si>
    <t>Nhà cầu</t>
  </si>
  <si>
    <t>Gara ô tô</t>
  </si>
  <si>
    <t>Đã có hiện tượng xuống cấp</t>
  </si>
  <si>
    <t>Nhà để xe cán bộ và khách (4 nhà)</t>
  </si>
  <si>
    <t>Mái che có hiện tượng han gỉ, xuống cấp</t>
  </si>
  <si>
    <t>Nhà bảo vệ số 1, số 2</t>
  </si>
  <si>
    <t>Tường nhà có hiện tượng bong tróc</t>
  </si>
  <si>
    <t>Kho Oxy (Hệ thống khí y tế)</t>
  </si>
  <si>
    <t>Tường nhà có hiện tượng bong tróc, nền nhà hỏng</t>
  </si>
  <si>
    <t>Có hiện tượng rêu mốc bên ngoài. Thiết bị xuống cấp</t>
  </si>
  <si>
    <t>Nhà để rác thải tái chế</t>
  </si>
  <si>
    <t>Hiện trạng vẫn sử dụng tốt</t>
  </si>
  <si>
    <t>Nhà thuốc bệnh viện</t>
  </si>
  <si>
    <t>Nhà Xạ trị</t>
  </si>
  <si>
    <t>Các nhà vệ sinh trũng nước, khó đi lại</t>
  </si>
  <si>
    <t>Nhà vệ sinh công cộng</t>
  </si>
  <si>
    <t>Các thiết bị vệ sinh xuống cấp</t>
  </si>
  <si>
    <t>Siêu thị</t>
  </si>
  <si>
    <t>Nhà kho</t>
  </si>
  <si>
    <t>Nhà mái che</t>
  </si>
  <si>
    <t>Căng tin (Café)</t>
  </si>
  <si>
    <t>Nhà XQ</t>
  </si>
  <si>
    <t>7.1</t>
  </si>
  <si>
    <t>7.2</t>
  </si>
  <si>
    <t>7.3</t>
  </si>
  <si>
    <t>7.4</t>
  </si>
  <si>
    <t>7.5</t>
  </si>
  <si>
    <t>7.6</t>
  </si>
  <si>
    <t>7.7</t>
  </si>
  <si>
    <t>7.8</t>
  </si>
  <si>
    <t>7.9</t>
  </si>
  <si>
    <t>7.10</t>
  </si>
  <si>
    <t>7.11</t>
  </si>
  <si>
    <t>7.12</t>
  </si>
  <si>
    <t>7.13</t>
  </si>
  <si>
    <t>7.14</t>
  </si>
  <si>
    <t>7.15</t>
  </si>
  <si>
    <t>7.16</t>
  </si>
  <si>
    <t>7.17</t>
  </si>
  <si>
    <t>7.18</t>
  </si>
  <si>
    <t>7.19</t>
  </si>
  <si>
    <t>7.20</t>
  </si>
  <si>
    <t>7.21</t>
  </si>
  <si>
    <t>7.22</t>
  </si>
  <si>
    <t>7.23</t>
  </si>
  <si>
    <t>Hệ thống xử lý nước thải</t>
  </si>
  <si>
    <t>Hệ thống PCCC</t>
  </si>
  <si>
    <t>Khối Nhà Ngoại (Nhà B2)</t>
  </si>
  <si>
    <t>Khối Nhà Nội (Nhà C1)</t>
  </si>
  <si>
    <t>Nhà đặt máy CT Scaner</t>
  </si>
  <si>
    <t>Tường rào bệnh viện</t>
  </si>
  <si>
    <t>Cải tạo, sửa chữa tường rào an ninh bệnh viện, khép kín khu vực đất thuộc bệnh viện</t>
  </si>
  <si>
    <t>Nhà để xe</t>
  </si>
  <si>
    <t>Cổng bệnh viện</t>
  </si>
  <si>
    <t xml:space="preserve">Cải tạo, sửa chữa cổng bệnh viện </t>
  </si>
  <si>
    <t>Đường điện dự phòng chạy máy phát điện</t>
  </si>
  <si>
    <t>Đường điện dự phòng chạy máy phát cho Nhà xạ 300m</t>
  </si>
  <si>
    <t>Trải tham asphalt đường bê tông toàn bộ bệnh viện</t>
  </si>
  <si>
    <t xml:space="preserve">Trải asphalt toàn bộ diện tích đường bê tông xung quanh khôn viên bệnh viện </t>
  </si>
  <si>
    <t>Lát nền khuôn viên bệnh viện</t>
  </si>
  <si>
    <t>Cải tạo, lát nền khuôn viên để lắp đặt các dụng cụ TDTT công cộng, đảm bảo vệ sinh môi trường.</t>
  </si>
  <si>
    <t>Sửa chữa, bảo dưỡng toàn bộ trạm xử lý nước thải bảo gồm: Tấm lắng, máy bơm chìm, máy khuấy chìm, đầu dò cảm biến, các van khóa, máy thổi khí; bảo dưỡng và sửa chữa hệ thống điện.</t>
  </si>
  <si>
    <t>Sửa chữa nhà vệ sinh, trần thạch cao, nền nhà, hệ thống điện</t>
  </si>
  <si>
    <t>Sửa chữa tường trần nhà, nhà vệ sinh, hệ thống cửa, thiết bị vệ sinh, hệ thống điện</t>
  </si>
  <si>
    <t>Sửa chữa tường, trần nhà, nhà vệ sinh, hệ thống cửa, thiết bị vệ sinh, hệ thống điện</t>
  </si>
  <si>
    <t>Sửa chữa nhà đặt máy XQ để đặt máy CT Scaner</t>
  </si>
  <si>
    <t>Cải tạo nhà để xe: Đổ nền bê tông, dựng cột, mái tôn, quây lưới vòng quanh, vẽ đường line</t>
  </si>
  <si>
    <t>Máy siêu âm đen trắng xách tay 2 đầu dò</t>
  </si>
  <si>
    <t>Máy siêu âm màu 4D có chức năng đô độ đàn hồi mô</t>
  </si>
  <si>
    <t>Hệ thống nội soi khí phế quản</t>
  </si>
  <si>
    <t>Hệ thống máy cộng hưởng từ MRI 1.5T, 24 kênh</t>
  </si>
  <si>
    <t>Máy siêu âm màu xách tay</t>
  </si>
  <si>
    <t>Máy siêu âm Doppler màu</t>
  </si>
  <si>
    <t>Hệ thống gia tốc xạ trị đa năng</t>
  </si>
  <si>
    <t>Bộ khám điều trị nội soi tai mũi họng</t>
  </si>
  <si>
    <t>Máy Soi cổ tử cung</t>
  </si>
  <si>
    <t>Máy đốt cổ tử cung cao tần</t>
  </si>
  <si>
    <t>Dao mổ điện cao tần</t>
  </si>
  <si>
    <t>Máy làm LEEP cổ tử cung</t>
  </si>
  <si>
    <t>Máy phân tích miễn dịch</t>
  </si>
  <si>
    <t>Máy cắt đốt u, mô mềm bằng vi sóng</t>
  </si>
  <si>
    <t>Monitor phòng mổ 6 thông số</t>
  </si>
  <si>
    <t>Bàn mổ đa năng điện thủy lực</t>
  </si>
  <si>
    <t>Dao mổ điện siêu âm</t>
  </si>
  <si>
    <t>Hệ thống phẫu thuật nội soi ổ bụng 3 chíp CCD</t>
  </si>
  <si>
    <t>Bàn mổ đa năng điện</t>
  </si>
  <si>
    <t>Đèn mổ treo trần ánh sáng lạnh</t>
  </si>
  <si>
    <t>Máy điện tim 3 đến 6 kênh</t>
  </si>
  <si>
    <t>Monitor theo dõi bệnh nhân 5 thông số</t>
  </si>
  <si>
    <t>Máy phá dung tim</t>
  </si>
  <si>
    <t>Bàn mổ đa năng cơ- thủy lực</t>
  </si>
  <si>
    <t>7.24</t>
  </si>
  <si>
    <t>7.25</t>
  </si>
  <si>
    <t>7.26</t>
  </si>
  <si>
    <t>7.27</t>
  </si>
  <si>
    <t>7.28</t>
  </si>
  <si>
    <t>7.29</t>
  </si>
  <si>
    <t>7.30</t>
  </si>
  <si>
    <t>7.31</t>
  </si>
  <si>
    <t>7.32</t>
  </si>
  <si>
    <t>7.33</t>
  </si>
  <si>
    <t>7.34</t>
  </si>
  <si>
    <t>7.35</t>
  </si>
  <si>
    <t>7.36</t>
  </si>
  <si>
    <t>7.37</t>
  </si>
  <si>
    <t>7.38</t>
  </si>
  <si>
    <t>7.39</t>
  </si>
  <si>
    <t xml:space="preserve">Máy đo bộ bão hòa oxy để bàn </t>
  </si>
  <si>
    <t>Máy hút dịch Thomas</t>
  </si>
  <si>
    <t xml:space="preserve">Máy cắt đốt cao tần sử dụng trong nội soi </t>
  </si>
  <si>
    <t>Máy khí dung siêu âm</t>
  </si>
  <si>
    <t>Máy hút điện</t>
  </si>
  <si>
    <t>Máy ly tâm đa năng ≥4000 vòng/phút</t>
  </si>
  <si>
    <t xml:space="preserve">Máy phân tích nước tiểu tự động ≥10 thông số </t>
  </si>
  <si>
    <t>Tủ an toàn sinh học</t>
  </si>
  <si>
    <t>Tủ bảo quản tử thi loại ≥2 xác</t>
  </si>
  <si>
    <t>Kính hiển vi 2 mắt</t>
  </si>
  <si>
    <t>Máy cắt tiêu bản quay tay</t>
  </si>
  <si>
    <t>Tủ hút khí độc</t>
  </si>
  <si>
    <t>Máy chuyển bệnh phẩm</t>
  </si>
  <si>
    <t>Bàn hơ tiêu bản</t>
  </si>
  <si>
    <t>Kính hiển vi điện tử 2 mắt</t>
  </si>
  <si>
    <t>Máy cắt lạnh tiêu bản</t>
  </si>
  <si>
    <t>Máy sấy đồ vải ≥30kg</t>
  </si>
  <si>
    <t>Nồi hấp tiệt trùng ngang 1 cửa</t>
  </si>
  <si>
    <t>Nồi hấp tiệt trùng sấy hút chân không 300 lít</t>
  </si>
  <si>
    <t>Máy hút dịch liên tục áp lực thấp</t>
  </si>
  <si>
    <t>Tủ phân lập cách ly vô trùng</t>
  </si>
  <si>
    <t>Máy làm ấm dịch truyền</t>
  </si>
  <si>
    <t>Máy phun dịch khử trùng</t>
  </si>
  <si>
    <t>Máy hút dịch 2 bình</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</si>
  <si>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</si>
  <si>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</si>
  <si>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</si>
  <si>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</si>
  <si>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</si>
  <si>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</si>
  <si>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</si>
  <si>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</si>
  <si>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</si>
  <si>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</si>
  <si>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</si>
  <si>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</si>
  <si>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</si>
  <si>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</si>
  <si>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</si>
  <si>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</si>
  <si>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</si>
  <si>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</si>
  <si>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</si>
  <si>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</si>
  <si>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</si>
  <si>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</si>
  <si>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</si>
  <si>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</si>
  <si>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</si>
  <si>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</si>
  <si>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</si>
  <si>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</si>
  <si>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</si>
  <si>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</si>
  <si>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</si>
  <si>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</si>
  <si>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Khối nhà A</t>
  </si>
  <si>
    <t>Khối nhà B</t>
  </si>
  <si>
    <t>Khối nhà D</t>
  </si>
  <si>
    <t>Khối nhà E</t>
  </si>
  <si>
    <t>Khối nhà I</t>
  </si>
  <si>
    <t>Khối nhà K</t>
  </si>
  <si>
    <t>Khối nhà H</t>
  </si>
  <si>
    <t>Khối nhà F</t>
  </si>
  <si>
    <t>Khối nhà G</t>
  </si>
  <si>
    <t>Khối nhà xử lý rác thải</t>
  </si>
  <si>
    <t>Khối nhà bảo vệ</t>
  </si>
  <si>
    <t>Khối nhà chứa máy phát điện</t>
  </si>
  <si>
    <t>Nhà đại thể</t>
  </si>
  <si>
    <t>Khu cách ly Covid-19</t>
  </si>
  <si>
    <t>5.1</t>
  </si>
  <si>
    <t>5.2</t>
  </si>
  <si>
    <t>5.3</t>
  </si>
  <si>
    <t>5.4</t>
  </si>
  <si>
    <t>5.5</t>
  </si>
  <si>
    <t>5.6</t>
  </si>
  <si>
    <t>5.7</t>
  </si>
  <si>
    <t>5.8</t>
  </si>
  <si>
    <t>5.9</t>
  </si>
  <si>
    <t>5.10</t>
  </si>
  <si>
    <t>5.11</t>
  </si>
  <si>
    <t>5.12</t>
  </si>
  <si>
    <t>5.13</t>
  </si>
  <si>
    <t>5.14</t>
  </si>
  <si>
    <t>5.15</t>
  </si>
  <si>
    <t>Công trình kiên cố sử dụng tốt.</t>
  </si>
  <si>
    <t>Hệ thống các nhà vệ sinh có hiện tượng nền gạch trũng, thấm nước, tường ẩm mốc</t>
  </si>
  <si>
    <t>Máy X quang kỹ thuật số chụp tổng quát</t>
  </si>
  <si>
    <t>Máy X quang di động</t>
  </si>
  <si>
    <t xml:space="preserve">Máy xét nghiệm sinh hóa </t>
  </si>
  <si>
    <t xml:space="preserve">Máy thở </t>
  </si>
  <si>
    <t>Hệ thống nội soi khí quản, phế quản</t>
  </si>
  <si>
    <t>Bộ đặt nội khí quản</t>
  </si>
  <si>
    <t>Cáng cứu thương có bánh xe</t>
  </si>
  <si>
    <t xml:space="preserve">Đèn đọc phim </t>
  </si>
  <si>
    <t>Giường bệnh có tay quay</t>
  </si>
  <si>
    <t>Hệ thống oxy trung tâm</t>
  </si>
  <si>
    <t>Hệ thống xử lý chất thải rắn</t>
  </si>
  <si>
    <t>Hệ thống xử lý chất thải lỏng</t>
  </si>
  <si>
    <t>Kính hiển vi</t>
  </si>
  <si>
    <t>Máy xét nghiệm Genexpert</t>
  </si>
  <si>
    <t xml:space="preserve">Máy định danh vi khuẩn </t>
  </si>
  <si>
    <t>Máy đo chức hô hấp</t>
  </si>
  <si>
    <t>Máy hấp khô</t>
  </si>
  <si>
    <t>Máy hút ẩm</t>
  </si>
  <si>
    <t>Máy hút áp lực âm</t>
  </si>
  <si>
    <t xml:space="preserve">Máy xét nghiệm huyết học </t>
  </si>
  <si>
    <t>Máy lắc máu</t>
  </si>
  <si>
    <t xml:space="preserve">Máy ly tâm </t>
  </si>
  <si>
    <t>Máy nuôi cấy và làm kháng sinh đồ vi khuẩn lao tự động 320 vị trí</t>
  </si>
  <si>
    <t>Máy phun khử khuẩn bề mặt</t>
  </si>
  <si>
    <t>Máy rửa dụng cụ</t>
  </si>
  <si>
    <t>Máy sấy lam</t>
  </si>
  <si>
    <t>Máy tạo oxy di động</t>
  </si>
  <si>
    <t>Máy xét nghiệm nước tiểu</t>
  </si>
  <si>
    <t xml:space="preserve">Nồi hấp </t>
  </si>
  <si>
    <t>Thiết bị điều chế dung dịch khử khuẩn</t>
  </si>
  <si>
    <t>Tủ ấm</t>
  </si>
  <si>
    <t xml:space="preserve">Tủ an toàn sinh học </t>
  </si>
  <si>
    <t>Tủ đựng dụng cụ nội soi có đèn tiệt trùng</t>
  </si>
  <si>
    <t>Tủ bảo quản sinh phẩm</t>
  </si>
  <si>
    <t>Tủ sấy</t>
  </si>
  <si>
    <t>Túi làm ấm dịch truyền</t>
  </si>
  <si>
    <t>Kìm sinh thiết</t>
  </si>
  <si>
    <t>Kim sinh thiết</t>
  </si>
  <si>
    <t>Máy lọc máu liên tục</t>
  </si>
  <si>
    <t>Máy thở oxy lưu lượng cao</t>
  </si>
  <si>
    <t>Máy xét nghiệm đông máu</t>
  </si>
  <si>
    <t>Máy đo SpO2</t>
  </si>
  <si>
    <t>Nhiệt kế điện tử</t>
  </si>
  <si>
    <t>Cân tại giường</t>
  </si>
  <si>
    <t>Hệ thống khí nén oxy</t>
  </si>
  <si>
    <t>Đèn cực tím khử khuẩn tầm cao</t>
  </si>
  <si>
    <t xml:space="preserve">Máy đo thính lực </t>
  </si>
  <si>
    <t>Bộ điện cực máy tạo nhịp ngoài</t>
  </si>
  <si>
    <t>Đầu dò đo chức năng tim cho máy siêu âm màu Doppler</t>
  </si>
  <si>
    <t>Hộp đựng và vận chuyển  mẫu bệnh phẩm</t>
  </si>
  <si>
    <t>5.18</t>
  </si>
  <si>
    <t>5.16</t>
  </si>
  <si>
    <t>5.17</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</si>
  <si>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</si>
  <si>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</si>
  <si>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</si>
  <si>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</si>
  <si>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</si>
  <si>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</si>
  <si>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</si>
  <si>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</si>
  <si>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</si>
  <si>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</si>
  <si>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</si>
  <si>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</si>
  <si>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</si>
  <si>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</si>
  <si>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</si>
  <si>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</si>
  <si>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</si>
  <si>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</si>
  <si>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</si>
  <si>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</si>
  <si>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</si>
  <si>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</si>
  <si>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</si>
  <si>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</si>
  <si>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</si>
  <si>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</si>
  <si>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</si>
  <si>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</si>
  <si>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</si>
  <si>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</si>
  <si>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</si>
  <si>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</si>
  <si>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</si>
  <si>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</si>
  <si>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</si>
  <si>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</si>
  <si>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</si>
  <si>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</si>
  <si>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</si>
  <si>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</si>
  <si>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</si>
  <si>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Máy xét nghiệm sinh hóa tự động</t>
  </si>
  <si>
    <t>Nồi hấp tiệt trùng</t>
  </si>
  <si>
    <t>Nhà khám, hành chính, kỹ thuật nghiệp vụ</t>
  </si>
  <si>
    <t>Nhiều phòng làm việc không có cửa sổ, diện tích phòng làm việc quá nhỏ.</t>
  </si>
  <si>
    <t>Nhà điều trị nội trú</t>
  </si>
  <si>
    <t>Các phòng bệnh hiện đã có dấu hiệu của rêu mốc, các nhà vệ sinh đều xuống cấp, không thoát nước, khu vực ban công đã xuống cấp, cần gia cố thêm các tấm chắn an toàn.</t>
  </si>
  <si>
    <t>Khoa chống nhiễm khuẩn</t>
  </si>
  <si>
    <t>Mốc, thấm tường</t>
  </si>
  <si>
    <t>Khoa lây</t>
  </si>
  <si>
    <t>Hiện không đủ sử dụng do số lượng nhân viên và người bệnh gia tăng</t>
  </si>
  <si>
    <t>Chật hẹp, thấm trần</t>
  </si>
  <si>
    <t>Bể xử lý nước thải và nhà điều hành</t>
  </si>
  <si>
    <t>Nhà trạm sản xuất khí y tế</t>
  </si>
  <si>
    <t>Nhà trạm bơm</t>
  </si>
  <si>
    <t>Nhà cầu I</t>
  </si>
  <si>
    <t>Nhà cầu II</t>
  </si>
  <si>
    <t>Nhà phân phối trạm biến áp</t>
  </si>
  <si>
    <t xml:space="preserve">Nhà vệ sinh công cộng </t>
  </si>
  <si>
    <t>8.1</t>
  </si>
  <si>
    <t>8.2</t>
  </si>
  <si>
    <t>8.3</t>
  </si>
  <si>
    <t>8.4</t>
  </si>
  <si>
    <t>8.5</t>
  </si>
  <si>
    <t>8.6</t>
  </si>
  <si>
    <t>8.7</t>
  </si>
  <si>
    <t>8.8</t>
  </si>
  <si>
    <t>8.9</t>
  </si>
  <si>
    <t>8.10</t>
  </si>
  <si>
    <t>8.11</t>
  </si>
  <si>
    <t>8.12</t>
  </si>
  <si>
    <t>8.13</t>
  </si>
  <si>
    <t>8.14</t>
  </si>
  <si>
    <t>8.15</t>
  </si>
  <si>
    <t>8.16</t>
  </si>
  <si>
    <t>Đang có dấu hiệu xuống cấp</t>
  </si>
  <si>
    <t xml:space="preserve">Nhà để xe nhân viên </t>
  </si>
  <si>
    <t xml:space="preserve">Sửa chữa, bảo dưỡng nền nhà, cột trụ và mái che </t>
  </si>
  <si>
    <t xml:space="preserve">Khu điều trị nội trú </t>
  </si>
  <si>
    <t xml:space="preserve">Sửa chữa các khu vực ban công và thêm hệ thống sen hoa an toàn </t>
  </si>
  <si>
    <t>Khu vực cổng bệnh viện</t>
  </si>
  <si>
    <t>Sửa chữa hệ thống mái che và hệ thống quản lý xe ra vào</t>
  </si>
  <si>
    <t>Các khối nhà A,B,C,D,E</t>
  </si>
  <si>
    <t>Sữa chữa các hạng mục đã xuống cấp</t>
  </si>
  <si>
    <t>Máy xét nghiệm sinh hóa các loại</t>
  </si>
  <si>
    <t>Máy xét nghiệm miễn dịch các loại</t>
  </si>
  <si>
    <t>Máy gây mê</t>
  </si>
  <si>
    <t xml:space="preserve">Máy truyền dịch </t>
  </si>
  <si>
    <t>Dao mổ điện</t>
  </si>
  <si>
    <t>Máy sốc tim</t>
  </si>
  <si>
    <t>Đèn mổ treo trần</t>
  </si>
  <si>
    <t>Bàn mổ</t>
  </si>
  <si>
    <t>Máy xét nghiệm đông máu tự động</t>
  </si>
  <si>
    <t>Máy phân tích điện giải</t>
  </si>
  <si>
    <t>Máy phân tích nước tiểu 10 thông số</t>
  </si>
  <si>
    <t>Máy huyết học laser tự động</t>
  </si>
  <si>
    <t>Bộ dụng cụ phẫu thuật tuyến giáp</t>
  </si>
  <si>
    <t>Bồn rửa tay vô trùng phòng mổ 02 vòi</t>
  </si>
  <si>
    <t>Chậu rửa vô trùng phòng mổ 01 vòi</t>
  </si>
  <si>
    <t>Giường bệnh 9 chức năng (GB cấp cứu)</t>
  </si>
  <si>
    <t>Máy đo độ tập trung iod</t>
  </si>
  <si>
    <t>Máy giặt</t>
  </si>
  <si>
    <t>Máy hút dịch chạy điện</t>
  </si>
  <si>
    <t>Máy lắc ngang</t>
  </si>
  <si>
    <t>Máy ly tâm 4000 vòng/phút</t>
  </si>
  <si>
    <t>Máy sấy</t>
  </si>
  <si>
    <t>Máy tạo oxy</t>
  </si>
  <si>
    <t>Nồi hấp áp lực 18 lít</t>
  </si>
  <si>
    <t>Nồi hấp tiệt trùng hút chân không</t>
  </si>
  <si>
    <t>Tủ an toàn sinh học cấp 2</t>
  </si>
  <si>
    <t>9.1</t>
  </si>
  <si>
    <t>Khu nhà A (khối hành chính+Chuyên môn)</t>
  </si>
  <si>
    <t>Khối nhà chuyên môn (xét nghiệm)</t>
  </si>
  <si>
    <t>Trụ sở chính số 45 Nghĩa Long, Trần Phú, TP Bắc Giang</t>
  </si>
  <si>
    <t>9.2</t>
  </si>
  <si>
    <t>Cơ sở 1: Số 185 đường Lê Lợi, Hoàng Văn Thụ, TP Bắc Giang</t>
  </si>
  <si>
    <t>Khu nhà làm việc</t>
  </si>
  <si>
    <t>Công trình đã xuống cấp, trần nhà, tường thấm dột, ẩm thấp, mốc, tường bong tróc.</t>
  </si>
  <si>
    <t>Nhà kho, gara</t>
  </si>
  <si>
    <t>9.3</t>
  </si>
  <si>
    <t>Khu nhà làm việc+Điều trị methadone</t>
  </si>
  <si>
    <t>Công trình đã xuống cấp, trần nhà, tường thấm dột, ẩm thấp, mốc, tường bong tróc, không sử dụng được.</t>
  </si>
  <si>
    <t>Khu nhà A (Khối nhà chuyên môn PKĐK thuộc trụ sở chính)</t>
  </si>
  <si>
    <t>Khối nhà chuyên môn (xét nghiệm thuộc trụ sở chính)</t>
  </si>
  <si>
    <t>Sửa chữa nền gạch, tường nhà, chống thấm dột</t>
  </si>
  <si>
    <t>Máy chụp X quang di động</t>
  </si>
  <si>
    <t>Máy siêu âm tổng quát Aloka</t>
  </si>
  <si>
    <t>Máy điện tim 6 cần NIHONKHDEN</t>
  </si>
  <si>
    <t>Máy nội soi tai mũi họng</t>
  </si>
  <si>
    <t xml:space="preserve">Máy xét nghiệm sinh hóa tự động </t>
  </si>
  <si>
    <t xml:space="preserve">Máy xét nghiệm sinh hóa bán tự động </t>
  </si>
  <si>
    <t>Máy miễn dịch Vidas</t>
  </si>
  <si>
    <t>Dàn Eliza xét nghiệm miễn dịch bán tự động</t>
  </si>
  <si>
    <t>Dàn ELIZA xét nghiệm miễn dịch</t>
  </si>
  <si>
    <t>Máy ủ ấm Eliza  IPS</t>
  </si>
  <si>
    <t xml:space="preserve">Hệ thống ELISA xét nghiệm miễn dịch tự động </t>
  </si>
  <si>
    <t>Máy đo chức năng hô hấp</t>
  </si>
  <si>
    <t>chiếc</t>
  </si>
  <si>
    <t>Buồng đo thính lực</t>
  </si>
  <si>
    <t>Máy đo độ rung</t>
  </si>
  <si>
    <t>Máy đo nồng độ bụi</t>
  </si>
  <si>
    <t>Máy đo hơi khí độc đa chỉ tiêu</t>
  </si>
  <si>
    <t>Máy đo điện từ trường</t>
  </si>
  <si>
    <t>Máy đo nhiệt độ, gió</t>
  </si>
  <si>
    <t>Máy đo ánh sáng</t>
  </si>
  <si>
    <t>Máy đo nhiệt độ, độ ẩm môi trường</t>
  </si>
  <si>
    <t>Sensor đo hơi khí độc</t>
  </si>
  <si>
    <t>Máy  đo phóng xạ cầm tay</t>
  </si>
  <si>
    <t>Máy đo khúc xạ Poctec PPK 5000</t>
  </si>
  <si>
    <t>Máy sinh hiển vi khám mắt</t>
  </si>
  <si>
    <t>Đèn soi đáy mắt điện</t>
  </si>
  <si>
    <t>Máy sinh hiển vi khám mắt SL 102</t>
  </si>
  <si>
    <t>Bộ thử kính</t>
  </si>
  <si>
    <t>Ghế nha khoa Suntem</t>
  </si>
  <si>
    <t>Máy lấy cao răng woodpecker</t>
  </si>
  <si>
    <t>Máy Plasma</t>
  </si>
  <si>
    <t>Máy laser CO2</t>
  </si>
  <si>
    <t xml:space="preserve">Tủ sấy </t>
  </si>
  <si>
    <t xml:space="preserve">Tủ lạnh </t>
  </si>
  <si>
    <t>Cân các loại</t>
  </si>
  <si>
    <t>Bể ổn nhiệt cách thủy (HHS1)- EU cấp</t>
  </si>
  <si>
    <t>Nồi cách thủy</t>
  </si>
  <si>
    <t xml:space="preserve">Máy dập mẫu vi sinh </t>
  </si>
  <si>
    <t xml:space="preserve">Bộ lọc vi sinh </t>
  </si>
  <si>
    <t>Bàn xét nghiệm các loại</t>
  </si>
  <si>
    <t xml:space="preserve">Máy đếm khuẩn lạc </t>
  </si>
  <si>
    <t xml:space="preserve">Máy trộn mẫu </t>
  </si>
  <si>
    <t>Tủ ấm các loại</t>
  </si>
  <si>
    <t>Buồng đếm tinh trùng</t>
  </si>
  <si>
    <t>Bể nhuộm tiêu bản Đức</t>
  </si>
  <si>
    <t xml:space="preserve">Máy định dạnh vi khuẩn và kháng đồ tự động  </t>
  </si>
  <si>
    <t>Kính hiển vi các loại</t>
  </si>
  <si>
    <t>Nồi hấp</t>
  </si>
  <si>
    <t>Máy cất nước 2 lần</t>
  </si>
  <si>
    <t xml:space="preserve">Máy khuấy từ </t>
  </si>
  <si>
    <t xml:space="preserve">Máy pha chế môi trường nuôi cấy Itergr </t>
  </si>
  <si>
    <t xml:space="preserve">Tủ bảo quản mẫu </t>
  </si>
  <si>
    <t>Tủ cấy vi sinh  Esco MDAVC 4D1</t>
  </si>
  <si>
    <t>Máy lắc các loại</t>
  </si>
  <si>
    <t>Máy ủ nhiệt Torrey SC 20</t>
  </si>
  <si>
    <t>Máy ly tâm các loại</t>
  </si>
  <si>
    <t>Tủ âm</t>
  </si>
  <si>
    <t xml:space="preserve">Máy tách chiết DNA/RNA tự động </t>
  </si>
  <si>
    <t>Máy PCR các loại</t>
  </si>
  <si>
    <t>Máy đo quang phổ eppendorf Bio</t>
  </si>
  <si>
    <t>Máy Real time PCR</t>
  </si>
  <si>
    <t xml:space="preserve">Máy hút ẩm </t>
  </si>
  <si>
    <t>Bộ chụp ảnh gel điện di Quantum</t>
  </si>
  <si>
    <t xml:space="preserve">Bể điện di </t>
  </si>
  <si>
    <t>Lò vi sóng LG</t>
  </si>
  <si>
    <t xml:space="preserve">Máy phân tích nước tiểu </t>
  </si>
  <si>
    <t>Máy phân tích huyết học các loại</t>
  </si>
  <si>
    <t>Máy đo đông máu tự động</t>
  </si>
  <si>
    <t>Máy làm đá Brema</t>
  </si>
  <si>
    <t>Micropipet các loại</t>
  </si>
  <si>
    <t>Micropipette 8 kênh</t>
  </si>
  <si>
    <t xml:space="preserve">Máy xét nghiệm CD4 BD Fascount </t>
  </si>
  <si>
    <t xml:space="preserve">Tủ hút </t>
  </si>
  <si>
    <t>Hệ thống máy sắc ký</t>
  </si>
  <si>
    <t>Bộ phận bơm mẫu tự động cho hệ thống sắc ký lỏng</t>
  </si>
  <si>
    <t xml:space="preserve">Máy quang phổ hấp </t>
  </si>
  <si>
    <t xml:space="preserve">Máy lấy mẫu </t>
  </si>
  <si>
    <t>Đèn máy quang phổ hấp thụ nguyên tử AA-7000</t>
  </si>
  <si>
    <t>Thiết bị phá mẫu</t>
  </si>
  <si>
    <t xml:space="preserve">Detector FID của sắc ký khí khối phổ </t>
  </si>
  <si>
    <t xml:space="preserve">Inlet của sắc ký khí khối phổ </t>
  </si>
  <si>
    <t>Bình hút ẩm</t>
  </si>
  <si>
    <t>Máy nghiền mẫu các loại</t>
  </si>
  <si>
    <t>Bộ quả cân chuẩn</t>
  </si>
  <si>
    <t xml:space="preserve">Máy đo PH </t>
  </si>
  <si>
    <t xml:space="preserve">Lò nung </t>
  </si>
  <si>
    <t>Máy rung siêu âm phòng chuẩn độ chuyển</t>
  </si>
  <si>
    <t>Máy lọc hút chân không</t>
  </si>
  <si>
    <t>Lọc chân không Inox</t>
  </si>
  <si>
    <t>Bộ chiết dung môi SER</t>
  </si>
  <si>
    <t>Máy Cô quay chân không Heidolph</t>
  </si>
  <si>
    <t>Bể ổn nhiệt cách dầu</t>
  </si>
  <si>
    <t>Máy cất đạm</t>
  </si>
  <si>
    <t>Sắc ký bản mỏng</t>
  </si>
  <si>
    <t>Nồi cách thủy ISUZU</t>
  </si>
  <si>
    <t>Máy lắc tròn IKA</t>
  </si>
  <si>
    <t>Tỷ trọng kế</t>
  </si>
  <si>
    <t>Máy khúc xạ kế</t>
  </si>
  <si>
    <t>Bộ dụng cụ sơ, cấp cứu</t>
  </si>
  <si>
    <t>bộ</t>
  </si>
  <si>
    <t>Tủ hóa chất 2 buồng trắng</t>
  </si>
  <si>
    <t>Bộ chiết rắn</t>
  </si>
  <si>
    <t>Máy lọc nước siêu sạch</t>
  </si>
  <si>
    <t>Tủ thao tác PCR</t>
  </si>
  <si>
    <t xml:space="preserve">Hệ thống xác định  BOD (Tủ bảo ôn) </t>
  </si>
  <si>
    <t>Máy UV Vít UV-2502</t>
  </si>
  <si>
    <t>Máy nén khí không dầu</t>
  </si>
  <si>
    <t xml:space="preserve">Thiết bị đo khí thải ống khói </t>
  </si>
  <si>
    <t xml:space="preserve">Máy đo độ phóng xạ </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</si>
  <si>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</si>
  <si>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</si>
  <si>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</si>
  <si>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</si>
  <si>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</si>
  <si>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</si>
  <si>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</si>
  <si>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</si>
  <si>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</si>
  <si>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</si>
  <si>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</si>
  <si>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</si>
  <si>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</si>
  <si>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</si>
  <si>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</si>
  <si>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</si>
  <si>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</si>
  <si>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</si>
  <si>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</si>
  <si>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</si>
  <si>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</si>
  <si>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</si>
  <si>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</si>
  <si>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</si>
  <si>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</si>
  <si>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</si>
  <si>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</si>
  <si>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</si>
  <si>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</si>
  <si>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</si>
  <si>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</si>
  <si>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</si>
  <si>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</si>
  <si>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</si>
  <si>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</si>
  <si>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</si>
  <si>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</si>
  <si>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</si>
  <si>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</si>
  <si>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</si>
  <si>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</si>
  <si>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</si>
  <si>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</si>
  <si>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</si>
  <si>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</si>
  <si>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</si>
  <si>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</si>
  <si>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</si>
  <si>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</si>
  <si>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</si>
  <si>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</si>
  <si>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</si>
  <si>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</si>
  <si>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</si>
  <si>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</si>
  <si>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</si>
  <si>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</si>
  <si>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</si>
  <si>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</si>
  <si>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</si>
  <si>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</si>
  <si>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</si>
  <si>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</si>
  <si>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</si>
  <si>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</si>
  <si>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</si>
  <si>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</si>
  <si>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</si>
  <si>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</si>
  <si>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</si>
  <si>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</si>
  <si>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</si>
  <si>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</si>
  <si>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</si>
  <si>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</si>
  <si>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</si>
  <si>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</si>
  <si>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</si>
  <si>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</si>
  <si>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</si>
  <si>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</si>
  <si>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</si>
  <si>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</si>
  <si>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</si>
  <si>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</si>
  <si>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</si>
  <si>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</si>
  <si>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</si>
  <si>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</si>
  <si>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</si>
  <si>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</si>
  <si>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</si>
  <si>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</si>
  <si>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</si>
  <si>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</si>
  <si>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</si>
  <si>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9.100</t>
  </si>
  <si>
    <t>9.101</t>
  </si>
  <si>
    <t>9.102</t>
  </si>
  <si>
    <t>9.103</t>
  </si>
  <si>
    <t>9.104</t>
  </si>
  <si>
    <t>9.105</t>
  </si>
  <si>
    <t>9.106</t>
  </si>
  <si>
    <t>9.107</t>
  </si>
  <si>
    <t>9.108</t>
  </si>
  <si>
    <t>9.109</t>
  </si>
  <si>
    <t>9.110</t>
  </si>
  <si>
    <t>9.111</t>
  </si>
  <si>
    <t>9.112</t>
  </si>
  <si>
    <t>Ghế nha khoa  Olsen+ lấy cao răng bằng siêu âm</t>
  </si>
  <si>
    <t>Nhà làm việc 2 tầng</t>
  </si>
  <si>
    <t>Nhà hội trường</t>
  </si>
  <si>
    <t>Đã xuống cấp, cần cải tạo chia thành các phòng nhỏ để phục vụ công khác khám bệnh</t>
  </si>
  <si>
    <t>Đã xuống cấp, nền gạch bong tróc, tường nứt, thấm dột</t>
  </si>
  <si>
    <t>11.1</t>
  </si>
  <si>
    <t>11.2</t>
  </si>
  <si>
    <t>11.3</t>
  </si>
  <si>
    <t>11.4</t>
  </si>
  <si>
    <t xml:space="preserve">Khối nhà Hội trường và Nhà cấp 4 mái tôn </t>
  </si>
  <si>
    <t>Khối nhà cấp 4</t>
  </si>
  <si>
    <t>Sửa chữa 2 khối nhà cấp 4, khu vực ngoại cảnh và khu vực chờ của người đến khám và chờ tiêm vắc xin</t>
  </si>
  <si>
    <t xml:space="preserve">Máy siêu âm mầu xách tay 2 đầu dò </t>
  </si>
  <si>
    <t>Máy đo khúc xạ nhãn khoa</t>
  </si>
  <si>
    <t>Huyết áp kế người lớn, trẻ em + ống nghe</t>
  </si>
  <si>
    <t>Cân trọng lượng có thước đo chiều cao</t>
  </si>
  <si>
    <t>11.5</t>
  </si>
  <si>
    <t>11.6</t>
  </si>
  <si>
    <t>11.7</t>
  </si>
  <si>
    <t>11.8</t>
  </si>
  <si>
    <t>Bộ dụng cụ tiểu phẫu</t>
  </si>
  <si>
    <t>Máy li tâm</t>
  </si>
  <si>
    <t>Bàn khám phụ khoa</t>
  </si>
  <si>
    <t>Tủ sấy điện</t>
  </si>
  <si>
    <t>Giường bệnh inox</t>
  </si>
  <si>
    <t xml:space="preserve">Nồi hấp ướt </t>
  </si>
  <si>
    <t xml:space="preserve">Hệ thống nội soi tai mũi họng </t>
  </si>
  <si>
    <t>Hệ thống nội soi tiêu hóa (dạ dày, đại tràng)</t>
  </si>
  <si>
    <t>11.9</t>
  </si>
  <si>
    <t>11.10</t>
  </si>
  <si>
    <t>11.11</t>
  </si>
  <si>
    <t>11.12</t>
  </si>
  <si>
    <t>Tủ bảo quản vắc xin</t>
  </si>
  <si>
    <t>Khu nhà khám bệnh - Hành chính</t>
  </si>
  <si>
    <t>Đầu in máy siêu âm</t>
  </si>
  <si>
    <t xml:space="preserve">Máy răng nha khoa </t>
  </si>
  <si>
    <t>Kính hiển vi Olympus 2 mắt</t>
  </si>
  <si>
    <t>Máy X quang cố định Hyundai</t>
  </si>
  <si>
    <t xml:space="preserve">Máy siêu âm đen trắng </t>
  </si>
  <si>
    <t>Kính hiển vi sinh học 02 mắt</t>
  </si>
  <si>
    <t xml:space="preserve">Máy huyết học tự động 18 thông số </t>
  </si>
  <si>
    <t xml:space="preserve">Máy điện tim 3 cần </t>
  </si>
  <si>
    <t xml:space="preserve">Tủ sấy tiệt trùng 53 lít </t>
  </si>
  <si>
    <t xml:space="preserve">Ghế máy nha khoa </t>
  </si>
  <si>
    <t xml:space="preserve">Máy li tâm </t>
  </si>
  <si>
    <t xml:space="preserve">Máy siêu âm màu </t>
  </si>
  <si>
    <t>Máy đo điện não đồ</t>
  </si>
  <si>
    <t>Máy điện xung đa năng</t>
  </si>
  <si>
    <t xml:space="preserve">Máy laser điều trị </t>
  </si>
  <si>
    <t xml:space="preserve">Giường kéo dãn cột sống </t>
  </si>
  <si>
    <t>Máy xét nghiệm tổng phân tích tế bào máu bằng máy đếm tự động 18 thông số</t>
  </si>
  <si>
    <t>Máy rửa phim tự động</t>
  </si>
  <si>
    <t xml:space="preserve">Tủ sấy điện 75 lít </t>
  </si>
  <si>
    <t xml:space="preserve">Máy đo độ loãng xương </t>
  </si>
  <si>
    <t xml:space="preserve">Máy đo thị trường tự động </t>
  </si>
  <si>
    <t xml:space="preserve">Máy đo lưu huyết não </t>
  </si>
  <si>
    <t>Máy điện xung trị liệu đa năng (VN)</t>
  </si>
  <si>
    <t>Máy siêu âm màu 4D Acuson NX3</t>
  </si>
  <si>
    <t>Máy + ghế khám điều trị răng</t>
  </si>
  <si>
    <t>Đầu dò Convex 3,5 MH2</t>
  </si>
  <si>
    <t>Máy phân tích nước tiểu</t>
  </si>
  <si>
    <t xml:space="preserve">Máy nội soi tai mũi họng  </t>
  </si>
  <si>
    <t xml:space="preserve">Giường kéo giãn cột sống </t>
  </si>
  <si>
    <t>Giường cấp cứu</t>
  </si>
  <si>
    <t>Xe đẩy bệnh nhân LAMA</t>
  </si>
  <si>
    <t>Bàn tiểu phẫu HIRO</t>
  </si>
  <si>
    <t xml:space="preserve">Đèn mổ 1 bóng </t>
  </si>
  <si>
    <t xml:space="preserve">Đèn soi đáy mắt </t>
  </si>
  <si>
    <t>Máy xoa bóp</t>
  </si>
  <si>
    <t>Máy đo điện tim 3 cần BTL 08 SD6</t>
  </si>
  <si>
    <t xml:space="preserve">Máy điện phân </t>
  </si>
  <si>
    <t xml:space="preserve">Máy điện xung đa năng </t>
  </si>
  <si>
    <t xml:space="preserve">Bo mạch điều khiển bơm hóa chất </t>
  </si>
  <si>
    <t>Xy lanh bơm hút hóa chất bệnh phẩm</t>
  </si>
  <si>
    <t>IC mạch tín hiệu HV máy siêu âm F37</t>
  </si>
  <si>
    <t>Mạch vi xử lý máy huyết học PCE210</t>
  </si>
  <si>
    <t>Hỏng</t>
  </si>
  <si>
    <t xml:space="preserve">Máy xét nghiệm sinh hóa nước tiểu 10 thông số </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</si>
  <si>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</si>
  <si>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</si>
  <si>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</si>
  <si>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</si>
  <si>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</si>
  <si>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</si>
  <si>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</si>
  <si>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</si>
  <si>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</si>
  <si>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</si>
  <si>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</si>
  <si>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</si>
  <si>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</si>
  <si>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</si>
  <si>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</si>
  <si>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</si>
  <si>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</si>
  <si>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</si>
  <si>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</si>
  <si>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</si>
  <si>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</si>
  <si>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</si>
  <si>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</si>
  <si>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</si>
  <si>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</si>
  <si>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</si>
  <si>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</si>
  <si>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</si>
  <si>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</si>
  <si>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</si>
  <si>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</si>
  <si>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</si>
  <si>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</si>
  <si>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</si>
  <si>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</si>
  <si>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</si>
  <si>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</si>
  <si>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</si>
  <si>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</si>
  <si>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</si>
  <si>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</si>
  <si>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</si>
  <si>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</si>
  <si>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</si>
  <si>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</si>
  <si>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</si>
  <si>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</si>
  <si>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</si>
  <si>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</si>
  <si>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</si>
  <si>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</si>
  <si>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</si>
  <si>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</si>
  <si>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</si>
  <si>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</si>
  <si>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</si>
  <si>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</si>
  <si>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</si>
  <si>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</si>
  <si>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</si>
  <si>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Cơ sở 1: Tầng 7, Trụ sở làm việc các đơn vị sự nghiệp của các Sở, ngành, đường Quách Nhẫn, phường Ngô Quyền, thành phố Bắc Giang</t>
  </si>
  <si>
    <t>Đang sử dụng trụ sở là tòa nhà liên cơ quan, được chuyển đổi công năng làm phòng thí nghiệm nên không phù hợp về công
năng, diện tích phòng thí nghiệm nhỏ hẹp, khó cải tạo sửa chữa để đáp ứng các yêu cầu chuyên môn và không khả thi để triển khai làm phòng thí nghiệm đạt chuẩn GLP theo quy định.</t>
  </si>
  <si>
    <t>10.1</t>
  </si>
  <si>
    <t>10.2</t>
  </si>
  <si>
    <t>Cơ sở 2: Số 190 Nguyễn Văn Mẫn, phường Lê Lợi, thành phố Bắc Giang</t>
  </si>
  <si>
    <t>Tiếp nhận năm 2022</t>
  </si>
  <si>
    <t>Nhà 1</t>
  </si>
  <si>
    <t>Nhà 2</t>
  </si>
  <si>
    <t>Cả 02 nhà này đều 03 tầng, bố trí nhiều chức năng. Công trình xây dựng từ năm 1994, 2000 đã qua nhiều lần sửa chữa. Hiện tại, đã xuống cấp (tường trát đã bị thấm ẩm, rêu mốc, bong tróc, hư hỏng nặng; trần một số vị trí bị nứt gây thấm, ố bẩn; bong sơn, vỡ kính cửa). Vật liệu hoàn thiện không còn phù hợp với yêu cầu sử dụng hiện nay. Hệ thống cấp điện, điện chiếu sáng đi ngầm trong tường kết hợp đi trong hộp nổi một số vị trí trong phòng, hệ thống cấp nước sinh hoạt bằng ống hàn nhiệt, thoát nước bằng ống nhựa PVC.</t>
  </si>
  <si>
    <t xml:space="preserve">Máy quang phổ tử ngoại khả biến </t>
  </si>
  <si>
    <t>Máy sắc ký lỏng hiệu năng cao</t>
  </si>
  <si>
    <t>Máy phân cực kế</t>
  </si>
  <si>
    <t>Máy đo vòng vô khuẩn</t>
  </si>
  <si>
    <t>Máy thử độ rã thuốc</t>
  </si>
  <si>
    <t>Máy đếm khuẩn lạc</t>
  </si>
  <si>
    <t>Máy chuẩn độ điện thế</t>
  </si>
  <si>
    <t>Máy đo độ hoà tan</t>
  </si>
  <si>
    <t>Máy đo pH</t>
  </si>
  <si>
    <t>Máy lắc</t>
  </si>
  <si>
    <t>Lò nung</t>
  </si>
  <si>
    <t>Tủ đựng dung môi</t>
  </si>
  <si>
    <t>Cân phân tích</t>
  </si>
  <si>
    <t>Cân kỹ thuật</t>
  </si>
  <si>
    <t>Cân sấy hàm ẩm</t>
  </si>
  <si>
    <t>Bộ bàn ghế phân tích, thí nghiệm</t>
  </si>
  <si>
    <t>Bộ lọc dung môi kèm máy hút chân không</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</si>
  <si>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</si>
  <si>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</si>
  <si>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</si>
  <si>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</si>
  <si>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</si>
  <si>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</si>
  <si>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</si>
  <si>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</si>
  <si>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</si>
  <si>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</si>
  <si>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</si>
  <si>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</si>
  <si>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</si>
  <si>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</si>
  <si>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</si>
  <si>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</si>
  <si>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</si>
  <si>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</si>
  <si>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</si>
  <si>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</si>
  <si>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</si>
  <si>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</si>
  <si>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</si>
  <si>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Khối nhà Hành chính</t>
  </si>
  <si>
    <t>Một số  hạng mục đã xuống cấp phải cải tạo, sửa chữa như: hệ thống cửa ra vào, cửa sổ, nhà vệ sinh, cổng ra vào, cầu thang</t>
  </si>
  <si>
    <t>Khối nhà chính</t>
  </si>
  <si>
    <t>Sửa chữa cửa ra vào các phòng, cửa sổ, nhà để xe, cổng ra vào,  nhà vệ sinh, cầu thang</t>
  </si>
  <si>
    <t>Máy chụp X quang răng cận chóp</t>
  </si>
  <si>
    <t xml:space="preserve">Máy </t>
  </si>
  <si>
    <t>Máy phân tích nước tiểu tự động</t>
  </si>
  <si>
    <t>Máy điện phân</t>
  </si>
  <si>
    <t>Máy điều trị từ trường  toàn thân</t>
  </si>
  <si>
    <t>Máy chụp đáy mắt kỹ thuật số tự động không nhỏ giãn đồng tử</t>
  </si>
  <si>
    <t>Xe</t>
  </si>
  <si>
    <t>Máy thử độ hòa tan (12 cốc)</t>
  </si>
  <si>
    <t>Máy chuẩn độ thế môi trường khan</t>
  </si>
  <si>
    <t>Máy đo độ tan rã tự động</t>
  </si>
  <si>
    <t>Cân phân tích 4 số</t>
  </si>
  <si>
    <t>Cân phân tích 5 số</t>
  </si>
  <si>
    <t>Máy sắc ký lỏng hiệu năng cao ghép nối đầu dò mảng Đi-ốt</t>
  </si>
  <si>
    <t>Tủ sấy đối lưu tự nhiên 200 lít</t>
  </si>
  <si>
    <t>Hệ thống máy sắc ký lỏng siêu hiệu năng cao</t>
  </si>
  <si>
    <t>Tủ sấy chân không áp suất giảm</t>
  </si>
  <si>
    <t>Nhà 9 tầng (nhà khoa nội trú)</t>
  </si>
  <si>
    <t>Toà nhà A: Nhà Khoa khám bệnh</t>
  </si>
  <si>
    <t>Tòa nhà B: Khu kỹ thuật</t>
  </si>
  <si>
    <t>Tòa nhà D: Nhà khoa tổng hợp</t>
  </si>
  <si>
    <t>2.1</t>
  </si>
  <si>
    <t>2.2</t>
  </si>
  <si>
    <t>2.3</t>
  </si>
  <si>
    <t>2.4</t>
  </si>
  <si>
    <t>2.5</t>
  </si>
  <si>
    <t>2.6</t>
  </si>
  <si>
    <t>Nhà khoa Kiểm soát nhiễm khuẩn</t>
  </si>
  <si>
    <t>Nhà khoa kiểm soát nhiễm khuẩn, nhà phụ trợ</t>
  </si>
  <si>
    <t>Nhà phụ trợ</t>
  </si>
  <si>
    <t>Sửa chữa, chống thẩm dột, đảm bảo công suất giường bệnh và qui trình kiểm soát nhiễm khuẩn</t>
  </si>
  <si>
    <t>Sửa chữa buồng bệnh, nhà vệ sinh 
tầng 4,5 hành lang và các khoang 
thông</t>
  </si>
  <si>
    <t>Hệ thống chụp cộng hưởng từ ≥ 1.5 Tesla</t>
  </si>
  <si>
    <t>Máy siêu âm chuyên tim mạch</t>
  </si>
  <si>
    <t xml:space="preserve">Máy siêu âm 4D 4 đầu dò </t>
  </si>
  <si>
    <t>Máy siêu âm Doppler màu cao cấp 3 đầu dò kèm máy in</t>
  </si>
  <si>
    <t>Máy siêu âm. Model: DP-10</t>
  </si>
  <si>
    <t>Máy siêu âm đen trắng Prosound6</t>
  </si>
  <si>
    <t>Máy siêu âm xách tay</t>
  </si>
  <si>
    <t>cái</t>
  </si>
  <si>
    <t>Dao mổ siêu âm/ Dao hàn mạch/ Dao hàn mô</t>
  </si>
  <si>
    <t>Máy phá rung tim</t>
  </si>
  <si>
    <t>Máy tim phổi nhân tạo</t>
  </si>
  <si>
    <t>Bộ phẫu thuật nội soi sản khoa</t>
  </si>
  <si>
    <t xml:space="preserve">Hệ thống phẫu thuật nội soi sản nhi full hd </t>
  </si>
  <si>
    <t>Máy điện não</t>
  </si>
  <si>
    <t>Máy soi cổ tử cung</t>
  </si>
  <si>
    <t>Máy theo dõi sản khoa 02 chức năng</t>
  </si>
  <si>
    <t xml:space="preserve">Bàn đẻ </t>
  </si>
  <si>
    <t xml:space="preserve">Bàn khám Tai mũi họng </t>
  </si>
  <si>
    <t>Bàn đón bé có sưởi ấm</t>
  </si>
  <si>
    <t>Bóng đèn Xenon</t>
  </si>
  <si>
    <t>Bộ chụp tử cung vòi trứng</t>
  </si>
  <si>
    <t>Bộ vani cấp cứu ACICR-OX-FD</t>
  </si>
  <si>
    <t>Bộ hô hấp OX-DR-500W</t>
  </si>
  <si>
    <t xml:space="preserve">Bộ nâng giữ tử cung HOHL, </t>
  </si>
  <si>
    <t>Bộ dụng cụ phẫu thuật nội soi cắt tử cung toàn bộ</t>
  </si>
  <si>
    <t>Bộ cưa xương ức cầm tay chạy pin cho phẫu thuật lần đầu</t>
  </si>
  <si>
    <t xml:space="preserve">Bộ dụng cụ phẫu thuật tim </t>
  </si>
  <si>
    <t xml:space="preserve">Bộ máy bào xoang </t>
  </si>
  <si>
    <t>Bộ nội soi đặt nội khí quản khó C - MAC</t>
  </si>
  <si>
    <t>Bộ hộp kính khám mắt kèm gọng kính thử thị lực</t>
  </si>
  <si>
    <t xml:space="preserve">Bộ  dụng cụ soi treo thanh quản và gắp dị vật họng </t>
  </si>
  <si>
    <t xml:space="preserve">Bộ dụng cụ tiểu phẫu </t>
  </si>
  <si>
    <t>Bộ dụng phẫu thuật mũi, xoang</t>
  </si>
  <si>
    <t xml:space="preserve">Bộ dụng cụ chích chắp lẹo </t>
  </si>
  <si>
    <t xml:space="preserve">Bộ phẫu thuật chấn thương chỉnh hình, kết hợp xương </t>
  </si>
  <si>
    <t xml:space="preserve">Bộ cắt tử cung đường dưới </t>
  </si>
  <si>
    <t xml:space="preserve">Bộ dụng cụ phẫu thuật </t>
  </si>
  <si>
    <t>Bộ hút dịch di động</t>
  </si>
  <si>
    <t xml:space="preserve">Bộ bể nhuộm tiêu bản  </t>
  </si>
  <si>
    <t xml:space="preserve">Bộ xịt khô dụng cụ </t>
  </si>
  <si>
    <t xml:space="preserve">Bếp ủ hoá chất </t>
  </si>
  <si>
    <t>Bể ổn nhiệt</t>
  </si>
  <si>
    <t>Bình đun parafin (dùng cho đúc bệnh phẩm)</t>
  </si>
  <si>
    <t xml:space="preserve">Bình hút dịch áp lực thấp </t>
  </si>
  <si>
    <t>Bình hút dịch có đồng hồ treo tường</t>
  </si>
  <si>
    <t>chiÕc</t>
  </si>
  <si>
    <t>Cột điều chỉnh lưu lượng Ôxy</t>
  </si>
  <si>
    <t>Cột khí dung bằng khí nén</t>
  </si>
  <si>
    <t>Dao phẫu thuật Laser CO2</t>
  </si>
  <si>
    <t>Đèn mổ đeo trán cho phẫu thuật viên công nghệ LED kèm kính lúp phẫu thuật</t>
  </si>
  <si>
    <t>Đèn soi bóng đồng tử khúc xạ</t>
  </si>
  <si>
    <t>Đèn soi đáy mắt gián tiếp sử dụng công nghệ Led</t>
  </si>
  <si>
    <t>Đèn chiếu vàng da</t>
  </si>
  <si>
    <t>Giường sưởi ấm trẻ sơ sinh IW 400</t>
  </si>
  <si>
    <t xml:space="preserve">Giường sơ sinh </t>
  </si>
  <si>
    <t>Giường cấp cứu nhi có thành chắn có bánh xe</t>
  </si>
  <si>
    <t>Giường có bánh xe 3 tay quay SK016</t>
  </si>
  <si>
    <t>Hệ thống tủ lưu giữ tiêu bản chuyên dùng có lỗ thoát khí</t>
  </si>
  <si>
    <t>Hệ thống khám răng hàm mặt</t>
  </si>
  <si>
    <t>Hệ thống IVF</t>
  </si>
  <si>
    <t xml:space="preserve">Kính hiển vi truyền hình kết nối với Camera kỹ thuật số </t>
  </si>
  <si>
    <t xml:space="preserve">Kìm kẹp kim KOH, hàm cong trái </t>
  </si>
  <si>
    <t xml:space="preserve">Kính hiển vi </t>
  </si>
  <si>
    <t>Lồng ấp trẻ sơ sinh</t>
  </si>
  <si>
    <t>Máy cắt bệnh phẩm</t>
  </si>
  <si>
    <t>Máy phân tích khí trong máu</t>
  </si>
  <si>
    <t>Máy lắc huyết tương</t>
  </si>
  <si>
    <t xml:space="preserve">Máy xét nghiệm đông máu </t>
  </si>
  <si>
    <t>Máy phát hiện vi khuẩn và nấm tự động</t>
  </si>
  <si>
    <t>Máy ly tâm túi máu</t>
  </si>
  <si>
    <t>Máy ly tâm thu mẫu để bàn</t>
  </si>
  <si>
    <t xml:space="preserve">Máy xét nghiệm huyết học tự động </t>
  </si>
  <si>
    <t>Máy xét nghiệm điện giải đồ</t>
  </si>
  <si>
    <t xml:space="preserve">Máy xét nghiệm nước tiểu </t>
  </si>
  <si>
    <t>Máy hàn dây túi máu</t>
  </si>
  <si>
    <t>Máy định danh vi khuẩn và kháng sinh đồ</t>
  </si>
  <si>
    <t>Máy đo tốc độ máu lắng</t>
  </si>
  <si>
    <t>Máy chuyển bệnh phẩm tự động</t>
  </si>
  <si>
    <t>Máy nhuộm tiêu bản tự động</t>
  </si>
  <si>
    <t>Máy cắt lát vi thể kèm bộ phận làm phẳng lát cắt</t>
  </si>
  <si>
    <t>Máy sấy tiêu bản kèm phụ kiện</t>
  </si>
  <si>
    <t xml:space="preserve">Máy đúc bệnh phẩm </t>
  </si>
  <si>
    <t>Máy chiết tách tế bào</t>
  </si>
  <si>
    <t xml:space="preserve">Máy lọc không khí </t>
  </si>
  <si>
    <t>Máy lọc máu liên tục Prismaflex</t>
  </si>
  <si>
    <t>Máy đo độ vàng da cầm tay</t>
  </si>
  <si>
    <t>Máy trao đổi nhiệt 3 đường nước</t>
  </si>
  <si>
    <t>Máy sưởi ấm cơ thể bệnh nhân</t>
  </si>
  <si>
    <t>Máy đo độ đông máu nhanh (Xét nghiệm ACT)</t>
  </si>
  <si>
    <t>Máy khử khuẩn và khử mùi không khí</t>
  </si>
  <si>
    <t>Máy đọc sinh học</t>
  </si>
  <si>
    <t>Máy hàn túi tiệt trùng</t>
  </si>
  <si>
    <t xml:space="preserve">Máy hấp tiệt trùng EO </t>
  </si>
  <si>
    <t>Máy phun hóa chất</t>
  </si>
  <si>
    <t xml:space="preserve">Máy tiệt trùng nhiệt độ cao </t>
  </si>
  <si>
    <t xml:space="preserve">Máy tiệt trùng </t>
  </si>
  <si>
    <t>Máy sấy khô đồ vải công nghiệp</t>
  </si>
  <si>
    <t>Máy đo khúc xạ tự động</t>
  </si>
  <si>
    <t>Máy chiếu thử thị lực</t>
  </si>
  <si>
    <t>Máy tháo lồng ruột</t>
  </si>
  <si>
    <t>Máy soi đáy mắt</t>
  </si>
  <si>
    <t xml:space="preserve">Máy áp lạnh cổ tử cung </t>
  </si>
  <si>
    <t>Máy đốt tử cung cao tần</t>
  </si>
  <si>
    <t xml:space="preserve">Máy làm ấm trẻ sơ sinh </t>
  </si>
  <si>
    <t>Máy tạo nhịp tim ngoài cơ thể (Máy tạo nhịp tim tạm thời 2 buồng)</t>
  </si>
  <si>
    <t xml:space="preserve">Máy tạo oxy di động 5 lít/phút </t>
  </si>
  <si>
    <t>Máy plasma</t>
  </si>
  <si>
    <t>Máy xét nghiệm Real-time-PCR</t>
  </si>
  <si>
    <t>Khoan điện phẫu thuật kết hợp xương</t>
  </si>
  <si>
    <t>Nồi cách thuỷ WB22</t>
  </si>
  <si>
    <t xml:space="preserve">Optic phục vụ nội soi tiết niệu </t>
  </si>
  <si>
    <t>Optic phục vụ nội soi sản phụ khoa</t>
  </si>
  <si>
    <t>Sinh hiển vi khám mắt</t>
  </si>
  <si>
    <t xml:space="preserve">Tủ lạnh lưu trữ máu </t>
  </si>
  <si>
    <t>Tủ trữ huyết tương</t>
  </si>
  <si>
    <t>Tủ bảo quản tiểu cầu kèm máy lắc</t>
  </si>
  <si>
    <t>Tủ an toàn sinh học cấp II</t>
  </si>
  <si>
    <t>Tủ lưu trữ (block) chuyên dùng có lỗ thoát khí</t>
  </si>
  <si>
    <t xml:space="preserve">Tủ ấm </t>
  </si>
  <si>
    <t>Tủ sấy chuyên dụng 108 lít-UNB500</t>
  </si>
  <si>
    <t>Xe đẩy đồ hấp cho thiết bị tiệt trùng</t>
  </si>
  <si>
    <t xml:space="preserve">Tủ bảo quản vắc xin </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</si>
  <si>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</si>
  <si>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</si>
  <si>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</si>
  <si>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</si>
  <si>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</si>
  <si>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</si>
  <si>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</si>
  <si>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</si>
  <si>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</si>
  <si>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</si>
  <si>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</si>
  <si>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</si>
  <si>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</si>
  <si>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</si>
  <si>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</si>
  <si>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</si>
  <si>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</si>
  <si>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</si>
  <si>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</si>
  <si>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</si>
  <si>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</si>
  <si>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</si>
  <si>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</si>
  <si>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</si>
  <si>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</si>
  <si>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</si>
  <si>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</si>
  <si>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</si>
  <si>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</si>
  <si>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</si>
  <si>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</si>
  <si>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</si>
  <si>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</si>
  <si>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</si>
  <si>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</si>
  <si>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</si>
  <si>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</si>
  <si>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</si>
  <si>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</si>
  <si>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</si>
  <si>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</si>
  <si>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</si>
  <si>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</si>
  <si>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</si>
  <si>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</si>
  <si>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</si>
  <si>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</si>
  <si>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</si>
  <si>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</si>
  <si>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</si>
  <si>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</si>
  <si>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</si>
  <si>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</si>
  <si>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</si>
  <si>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</si>
  <si>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</si>
  <si>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</si>
  <si>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</si>
  <si>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</si>
  <si>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</si>
  <si>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</si>
  <si>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</si>
  <si>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</si>
  <si>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</si>
  <si>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</si>
  <si>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</si>
  <si>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</si>
  <si>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</si>
  <si>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</si>
  <si>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</si>
  <si>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</si>
  <si>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</si>
  <si>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</si>
  <si>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</si>
  <si>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</si>
  <si>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</si>
  <si>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</si>
  <si>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</si>
  <si>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</si>
  <si>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</si>
  <si>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</si>
  <si>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</si>
  <si>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</si>
  <si>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</si>
  <si>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</si>
  <si>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</si>
  <si>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</si>
  <si>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</si>
  <si>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</si>
  <si>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</si>
  <si>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</si>
  <si>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</si>
  <si>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</si>
  <si>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</si>
  <si>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</si>
  <si>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</si>
  <si>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</si>
  <si>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</si>
  <si>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</si>
  <si>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</si>
  <si>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</si>
  <si>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</si>
  <si>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</si>
  <si>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</si>
  <si>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</si>
  <si>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</si>
  <si>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</si>
  <si>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</si>
  <si>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</si>
  <si>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</si>
  <si>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</si>
  <si>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</si>
  <si>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</si>
  <si>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</si>
  <si>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</si>
  <si>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</si>
  <si>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</si>
  <si>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</si>
  <si>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</si>
  <si>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</si>
  <si>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</si>
  <si>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</si>
  <si>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</si>
  <si>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</si>
  <si>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</si>
  <si>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</si>
  <si>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</si>
  <si>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</si>
  <si>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</si>
  <si>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</si>
  <si>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</si>
  <si>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</si>
  <si>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</si>
  <si>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</si>
  <si>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</si>
  <si>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</si>
  <si>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</si>
  <si>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</si>
  <si>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</si>
  <si>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</si>
  <si>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</si>
  <si>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</si>
  <si>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</si>
  <si>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</si>
  <si>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</si>
  <si>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</si>
  <si>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</si>
  <si>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</si>
  <si>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Bộ dụng cụ phẫu thuật mở ngực chuyên dụng</t>
  </si>
  <si>
    <t>Micropipette</t>
  </si>
  <si>
    <t>Trung tâm</t>
  </si>
  <si>
    <t>Trung tâm giặt là</t>
  </si>
  <si>
    <t>Đèn mổ</t>
  </si>
  <si>
    <t>Máy bào da, lấy da</t>
  </si>
  <si>
    <t>Máy đặt nội khí quản khó có camera dẫn</t>
  </si>
  <si>
    <t>Gói mua bổ sung dụng cụ phòng mổ</t>
  </si>
  <si>
    <t>Gói mua dụng cụ khác</t>
  </si>
  <si>
    <t>Máy xét nghiệm nước tiểu tự động 11 thông số</t>
  </si>
  <si>
    <t>Máy gây mê kèm thở</t>
  </si>
  <si>
    <t>Thay thế thiết bị, cải tạo, nâng cấp đường ống công nghệ cho hệ thống xử lý nước thải</t>
  </si>
  <si>
    <t>Gói</t>
  </si>
  <si>
    <t>Máy sóng siêu âm điều trị</t>
  </si>
  <si>
    <t>Đèn hồng ngoại</t>
  </si>
  <si>
    <t>Bộ dụng cụ soi treo thanh quản và gắp dị vật họng</t>
  </si>
  <si>
    <t>1</t>
  </si>
  <si>
    <t>2</t>
  </si>
  <si>
    <t>Gói mua dụng cụ thay thế cho hệ thống nội soi</t>
  </si>
  <si>
    <t>Máy kéo dãn cột sống</t>
  </si>
  <si>
    <t>Bồn tắm bé có đèn sưởi ấm</t>
  </si>
  <si>
    <t>Máy nghe tim thai tại giường</t>
  </si>
  <si>
    <t>Tủ lạnh âm sâu</t>
  </si>
  <si>
    <t>Bộ dây nội soi khí phế quản ống mềm</t>
  </si>
  <si>
    <t xml:space="preserve">Máy li tâm đa năng để bàn </t>
  </si>
  <si>
    <t>Máy siêu âm 2D có Doppler 3 đầu dò</t>
  </si>
  <si>
    <t>Máy siêu âm 4 D có Doppler, 3 đầu dò</t>
  </si>
  <si>
    <t>Ghế tập đứng cho trẻ em</t>
  </si>
  <si>
    <t>Máy sinh thiết lạnh</t>
  </si>
  <si>
    <t>Máy kích thích phát âm</t>
  </si>
  <si>
    <t>Bàn đón bé kèm máy trợ thở</t>
  </si>
  <si>
    <t>Bàn mổ chấn thương chỉnh hình</t>
  </si>
  <si>
    <t>Hệ thống khám nội soi tai mũi họng</t>
  </si>
  <si>
    <t>Nhà bán thuốc và cấp thuốc</t>
  </si>
  <si>
    <t>Máy X quang kỹ thuật số</t>
  </si>
  <si>
    <t>Máy đo độ loãng xương</t>
  </si>
  <si>
    <t>Máy đo nhĩ lượng</t>
  </si>
  <si>
    <t>Máy điện não đồ</t>
  </si>
  <si>
    <t>Tủ ấm lạnh</t>
  </si>
  <si>
    <t>Hệ thống sinh hóa, miễn dịch tự động</t>
  </si>
  <si>
    <t>Tủ nuôi cấy kỵ khí</t>
  </si>
  <si>
    <t>Bàn thí nghiệm trung tâm</t>
  </si>
  <si>
    <t>Máy cất nước 2 lần</t>
  </si>
  <si>
    <t>chiếc</t>
  </si>
  <si>
    <t>Máy nén khí</t>
  </si>
  <si>
    <t>Hê thống</t>
  </si>
  <si>
    <t>Hệ thống sắc ký ion</t>
  </si>
  <si>
    <t>Hệ thống chụp X quang kỹ thuật số  và phụ kiện</t>
  </si>
  <si>
    <t>Máy điện não 32 kênh</t>
  </si>
  <si>
    <t>Máy giặt vắt công nghiệp</t>
  </si>
  <si>
    <t>Máy siêu âm màu</t>
  </si>
  <si>
    <t>Máy xét nghiệm sinh hóa</t>
  </si>
  <si>
    <t>Máy sấy công nghiệp</t>
  </si>
  <si>
    <t>Giường bệnh nhân inox</t>
  </si>
  <si>
    <t xml:space="preserve">Chiếc </t>
  </si>
  <si>
    <t>Tủ đầu giường</t>
  </si>
  <si>
    <t>Tủ đựng thuốc inox</t>
  </si>
  <si>
    <t>Máy cắt tiêu bản bán tự động</t>
  </si>
  <si>
    <t>Máy đúc bệnh phẩm</t>
  </si>
  <si>
    <t>Hệ thống chụp cắt lớp vi tính 64 dãy, 128 lát cắt kèm thiết bị phụ trợ</t>
  </si>
  <si>
    <t>Máy xét nghiệm miễn dịch tự động ≥ 150 test/giờ</t>
  </si>
  <si>
    <t>Bàn mổ đa năng điện - thủy lực</t>
  </si>
  <si>
    <t>Moniter theo dõi bệnh nhân 6 thông số có EtCo2</t>
  </si>
  <si>
    <t>Bồn rửa tay vô trùng</t>
  </si>
  <si>
    <t>Bộ dụng cụ phẫu thuật phụ khoa</t>
  </si>
  <si>
    <t>Bộ dụng cụ phẫu thuật tiết niệu</t>
  </si>
  <si>
    <t>Giường cấp cứu đa năng 2 tay quay</t>
  </si>
  <si>
    <t>Tủ đầu giường chất liệu nhựa</t>
  </si>
  <si>
    <t>8.17</t>
  </si>
  <si>
    <t>8.18</t>
  </si>
  <si>
    <t>8.19</t>
  </si>
  <si>
    <t>8.20</t>
  </si>
  <si>
    <t>8.21</t>
  </si>
  <si>
    <t>8.22</t>
  </si>
  <si>
    <t>8.23</t>
  </si>
  <si>
    <t>8.24</t>
  </si>
  <si>
    <t>8.25</t>
  </si>
  <si>
    <t>8.26</t>
  </si>
  <si>
    <t>8.27</t>
  </si>
  <si>
    <t>8.28</t>
  </si>
  <si>
    <t>8.29</t>
  </si>
  <si>
    <t>8.30</t>
  </si>
  <si>
    <t>8.31</t>
  </si>
  <si>
    <t>8.32</t>
  </si>
  <si>
    <t>8.33</t>
  </si>
  <si>
    <t>8.34</t>
  </si>
  <si>
    <t>Máy giặt công nghiệp</t>
  </si>
  <si>
    <t xml:space="preserve">Máy sấy công nghiệp </t>
  </si>
  <si>
    <t>Nồi hấp tiệt trùng sấy chân không</t>
  </si>
  <si>
    <t xml:space="preserve">Máy xét nghiệm miễn dịch </t>
  </si>
  <si>
    <t xml:space="preserve">Máy điện tim 6 cần </t>
  </si>
  <si>
    <t>Máy hấp nhiệt thấp plasma</t>
  </si>
  <si>
    <t xml:space="preserve">Máy rửa, khử khuẩn dụng cụ </t>
  </si>
  <si>
    <t xml:space="preserve">Máy xét nghiệm miễn dịch tự động </t>
  </si>
  <si>
    <t>Máy siêu âm màu 3D/4D</t>
  </si>
  <si>
    <t>Tủ sấy khử trùng</t>
  </si>
  <si>
    <t>22,,9</t>
  </si>
  <si>
    <t>22.9</t>
  </si>
  <si>
    <t>Máy đốt cổ tử cung</t>
  </si>
  <si>
    <t>Tủ lạnh chuyên dụng</t>
  </si>
  <si>
    <t>Tủ bảo quản vắcxin</t>
  </si>
  <si>
    <t>Máy xét nghiệm huyết học</t>
  </si>
  <si>
    <t>0.5</t>
  </si>
  <si>
    <t>Xe đẩy hỗ trợ bệnh nhân</t>
  </si>
  <si>
    <t>Bơm định liều</t>
  </si>
  <si>
    <t>Máy đo huyết áp điện tử</t>
  </si>
  <si>
    <t>Máy chụp X quang kỹ thuật số</t>
  </si>
  <si>
    <t>Máy điện tim 6 kênh</t>
  </si>
  <si>
    <t>Máy phân tích huyết học tự động</t>
  </si>
  <si>
    <t xml:space="preserve">Đèn mổ di động </t>
  </si>
  <si>
    <t xml:space="preserve">Máy hút dịch </t>
  </si>
  <si>
    <t xml:space="preserve">Ghế nha khoa </t>
  </si>
  <si>
    <t xml:space="preserve">Máy nén khí </t>
  </si>
  <si>
    <t xml:space="preserve">Máy lấy cao răng siêu âm </t>
  </si>
  <si>
    <t>Đèn quang trùng hợp</t>
  </si>
  <si>
    <t xml:space="preserve">Bộ dụng cụ khám mắt </t>
  </si>
  <si>
    <t>Đèn soi đáy mắt</t>
  </si>
  <si>
    <t xml:space="preserve">Cáng cứu thương có bánh xe </t>
  </si>
  <si>
    <t xml:space="preserve">Bộ dụng cụ khám răng, hàm, mặt </t>
  </si>
  <si>
    <t>Bộ dụng cụ khám tai, mũi, họng</t>
  </si>
  <si>
    <t>1.24</t>
  </si>
  <si>
    <t>1.25</t>
  </si>
  <si>
    <t>Hệ thống CT Scanner &lt; 64 lát cắt/vòng quay</t>
  </si>
  <si>
    <t>Tủ ấm CO2</t>
  </si>
  <si>
    <t>Máy xét nghiệm điện giải</t>
  </si>
  <si>
    <t>Máy xét nghiệm huyết học &gt; 22 thông số</t>
  </si>
  <si>
    <t>Máy xét nghiệm nước tiểu 11 thông số</t>
  </si>
  <si>
    <t>Máy phân tích khí máu</t>
  </si>
  <si>
    <t>Máy cấy máu tự động</t>
  </si>
  <si>
    <t>Sửa chữa khối nhà A</t>
  </si>
  <si>
    <t>Sửa chữa trần, mái phòng hội trường</t>
  </si>
  <si>
    <t>Sửa chữa hệ thống cống rãnh thoát nước của bệnh viện</t>
  </si>
  <si>
    <t>Hệ thống công trình phụ trợ</t>
  </si>
  <si>
    <t>Khối nhà K, I, H</t>
  </si>
  <si>
    <t>Sửa chữa nền, thiết bị nhà vệ sinh, hệ thống cửa phòng bệnh nhân.</t>
  </si>
  <si>
    <t>Sửa chữa mái, sân.</t>
  </si>
  <si>
    <t>Khu căng tin</t>
  </si>
  <si>
    <t>Nhà hành chính + KHTH, Dược A3</t>
  </si>
  <si>
    <t>Khu nhà 5 tầng mới bàn giao (Điều trị + Cận lâm sàng + Khám bệnh + Hành chính)</t>
  </si>
  <si>
    <t>Máy xét nghiệm sinh hóa BS 200E</t>
  </si>
  <si>
    <t>Máy xét nghiệm sinh hóa Kenza 450TX</t>
  </si>
  <si>
    <t>Máy phân tích miễn dịch Beckman Coulter</t>
  </si>
  <si>
    <t>Hệ thống siêu âm tán sỏi AO NPF BIOSS</t>
  </si>
  <si>
    <t>Máy siêu âm màu 4D F37 Hitachi Aloka</t>
  </si>
  <si>
    <t>Máy thở Vsmart VFS-410</t>
  </si>
  <si>
    <t>Máy thở ELICIAE MV20</t>
  </si>
  <si>
    <t>Máy Monitor theo dõi bệnh nhân 5 thông số</t>
  </si>
  <si>
    <t>Máy theo dõi bệnh nhân - Monitor  đầu giường 5 thông số, màn hình 12 inches BSM-3562</t>
  </si>
  <si>
    <t>Bơm tiêm điện TE*SS730N03(TE-SS730)</t>
  </si>
  <si>
    <t>Máy truyền dịch IPN-56</t>
  </si>
  <si>
    <t>Giường mổ vạn năng</t>
  </si>
  <si>
    <t>Máy điện tim 3 cần ECG -9620</t>
  </si>
  <si>
    <t>Máy điện tim 3 cần  ECG -1150</t>
  </si>
  <si>
    <t>Máy điện tim 3 cần ECG-2150</t>
  </si>
  <si>
    <t>Máy điện tim 6 cần ECG-1250K</t>
  </si>
  <si>
    <t>Hệ thống nội soi tai mũi họng CT300</t>
  </si>
  <si>
    <t xml:space="preserve">Hệ thống nội soi dạ dày ống mềm Pentax/Hoya </t>
  </si>
  <si>
    <t>Hệ thống soi đại tràng VME-2000</t>
  </si>
  <si>
    <t>Máy xét nghiệm đông máu tự động HumalClot Pro</t>
  </si>
  <si>
    <t>Máy xét nghiệm huyết học 20 thông số</t>
  </si>
  <si>
    <t>Máy phân tích điện giải tự động Autoise 500</t>
  </si>
  <si>
    <t>Máy phân tích huyết học tự động &gt;22 thông số NIHON KOHD</t>
  </si>
  <si>
    <t>Mãy phân tích nước tiểu DUSR-720 DFI</t>
  </si>
  <si>
    <t>Máy đo tốc độ máu lắng tự động</t>
  </si>
  <si>
    <t>Kính hiển vi 2 mắt đèn LED</t>
  </si>
  <si>
    <t>Máy sinh hiển vi</t>
  </si>
  <si>
    <t>Máy tán sỏi ngoài cơ thể</t>
  </si>
  <si>
    <t>Máy đo mật độ xương tia X toàn thân</t>
  </si>
  <si>
    <t>Máy rửa phim tự động XP-1200</t>
  </si>
  <si>
    <t>Máy đo chức năng hô hấp Spirolab</t>
  </si>
  <si>
    <t>Máy đo loãng xương</t>
  </si>
  <si>
    <t>Máy đo thị lực (mắt)</t>
  </si>
  <si>
    <t>Máy Holter huyết áp</t>
  </si>
  <si>
    <t>Hệ thống kéo giãn  BTL -16 Plus</t>
  </si>
  <si>
    <t>Máy kéo dãn cột sống PC 400 D</t>
  </si>
  <si>
    <t>Máy kéo dãn cột sống STC-200N SHNJINM</t>
  </si>
  <si>
    <t>Máy xoa bóp áp lực hơi UNIX UAM-9100</t>
  </si>
  <si>
    <t>Máy laser nội mạch phát hai đầu MINI-630</t>
  </si>
  <si>
    <t>Mãy phẫu thuật trĩ LG 2000B</t>
  </si>
  <si>
    <t>Máy Plasma 2MTC</t>
  </si>
  <si>
    <t>Máy siêu âm điều trị đa tần Pulson 100</t>
  </si>
  <si>
    <t>Máy hút dịch 7E-A</t>
  </si>
  <si>
    <t>Máy hút dịch di động Askir C30</t>
  </si>
  <si>
    <t>Máy tạo Oxy Mark 5 Nuvo lite (OCSi)</t>
  </si>
  <si>
    <t>Máy thử đường huyết</t>
  </si>
  <si>
    <t>Ghế răng Q217</t>
  </si>
  <si>
    <t>Máy xông hơi cục bộ</t>
  </si>
  <si>
    <t>Tay khoan thẳng</t>
  </si>
  <si>
    <t>Giường xông hơi lưng</t>
  </si>
  <si>
    <t>Tủ sấy  INOX 1,6 M3</t>
  </si>
  <si>
    <t>Tủ sấy thuốc GXZ-GF101-1M</t>
  </si>
  <si>
    <t>Máy đóng gói thuốc sắc Hàn Quốc Tower II</t>
  </si>
  <si>
    <t>Máy đóng thuốc tự động</t>
  </si>
  <si>
    <t>Tủ sắc thuốc 30 ấm INOX</t>
  </si>
  <si>
    <t>Hệ thống giàn sắc thuốc bằng hơi (30 ấm)</t>
  </si>
  <si>
    <t>Bộ nồi hơi sắc thuốc</t>
  </si>
  <si>
    <t>Lò hơi 150KG đốt dầu DO</t>
  </si>
  <si>
    <t>Lò hơi đốt than công suất 200kg/g</t>
  </si>
  <si>
    <t>Máy sắc thuốc đóng thuốc 2 bếp</t>
  </si>
  <si>
    <t>Máy hoàn viên mềm</t>
  </si>
  <si>
    <t>Máy dập viên 1 chày</t>
  </si>
  <si>
    <t>Máy thái đỗ trọng việt nam</t>
  </si>
  <si>
    <t>Máy thái thuốc</t>
  </si>
  <si>
    <t>Máy nghiền mịn</t>
  </si>
  <si>
    <t>Máy nghiền mịn dược liệu</t>
  </si>
  <si>
    <t>Máy nghiền thô</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</si>
  <si>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</si>
  <si>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</si>
  <si>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</si>
  <si>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</si>
  <si>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</si>
  <si>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</si>
  <si>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</si>
  <si>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</si>
  <si>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</si>
  <si>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</si>
  <si>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</si>
  <si>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</si>
  <si>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</si>
  <si>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</si>
  <si>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</si>
  <si>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</si>
  <si>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</si>
  <si>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</si>
  <si>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</si>
  <si>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</si>
  <si>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</si>
  <si>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</si>
  <si>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</si>
  <si>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</si>
  <si>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</si>
  <si>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</si>
  <si>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</si>
  <si>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</si>
  <si>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</si>
  <si>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</si>
  <si>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</si>
  <si>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</si>
  <si>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</si>
  <si>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</si>
  <si>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</si>
  <si>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</si>
  <si>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</si>
  <si>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</si>
  <si>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</si>
  <si>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</si>
  <si>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</si>
  <si>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</si>
  <si>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</si>
  <si>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</si>
  <si>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</si>
  <si>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</si>
  <si>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</si>
  <si>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</si>
  <si>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</si>
  <si>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</si>
  <si>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</si>
  <si>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</si>
  <si>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</si>
  <si>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</si>
  <si>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</si>
  <si>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</si>
  <si>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</si>
  <si>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</si>
  <si>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</si>
  <si>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</si>
  <si>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</si>
  <si>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</si>
  <si>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</si>
  <si>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</si>
  <si>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</si>
  <si>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</si>
  <si>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</si>
  <si>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</si>
  <si>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</si>
  <si>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</si>
  <si>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</si>
  <si>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</si>
  <si>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</si>
  <si>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</si>
  <si>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</si>
  <si>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</si>
  <si>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</si>
  <si>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</si>
  <si>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Buồng Oxy cao áp đơn</t>
  </si>
  <si>
    <t>Máy trị liệu sóng ngắn</t>
  </si>
  <si>
    <t>Máy đóng chè túi lọc</t>
  </si>
  <si>
    <t>Máy trộn</t>
  </si>
  <si>
    <t>Máy làm viên hoàn mềm</t>
  </si>
  <si>
    <t>Máy sao thuốc</t>
  </si>
  <si>
    <t>Tủ sắc thuốc bằng hơi 30 ấm/mẻ</t>
  </si>
  <si>
    <t xml:space="preserve">Bàn kéo giãn đa chiều </t>
  </si>
  <si>
    <t xml:space="preserve">Hệ thống thu nhận ảnh kỹ thuật số </t>
  </si>
  <si>
    <t xml:space="preserve">Máy xung kích điều trị </t>
  </si>
  <si>
    <t>Nhà xây đã được 30 năm, vật liệu xây dựng vôi cát, xuống cấp đã sửa chữa 2 lần (năm 2014 cải tạo bên ngoài, sơn tường; năm 2022 ốp gạch tường hành lang tầng 1, sơn trần tầng 1 và mặt ngoài nhà); nền gạch tầng 2 bong tróc một số vị trí.</t>
  </si>
  <si>
    <t>Nhà xây, trần ghép tấm bê tông, xuống cấp đã cải tạo, sơn lại tường năm 2014</t>
  </si>
  <si>
    <t>Nhà đổ khu bê tông xây tường vôi cát, xuống cấp đã sơn lại tường năm 2014; năm 2020 cải tạo tầng 1 thành đơn nguyên Thận nhân tạo và đơn nguyên sơ sinh</t>
  </si>
  <si>
    <t>Công trình xây dựng kiên cố, hệ thống cửa ra vào và cửa buồng vệ sinh xuống cấp</t>
  </si>
  <si>
    <t>Công trình xây dựng kiên cố thiết kế cho khoa dinh dưỡng tiết chế. Năm 2018 cải tạo sửa thành khoa Dược; hiện tại hệ thống cửa xuống cấp, sơn tường bạc mầu bong tróc.</t>
  </si>
  <si>
    <t>Công trình xây dựng kiên cố, nền gạch tầng 2 bong tróc một số vị trí.</t>
  </si>
  <si>
    <t>Nhà cầu 1</t>
  </si>
  <si>
    <t>Công trình xây dựng bê tông kiên cố, nối nhà A với D, H, E, đã thấm dột ở một số vị trí</t>
  </si>
  <si>
    <t>Nhà cầu 2</t>
  </si>
  <si>
    <t>Hội trường</t>
  </si>
  <si>
    <t>Nhà trạm bơm nước</t>
  </si>
  <si>
    <t>Công trình kiên cố, còn sử dụng tốt</t>
  </si>
  <si>
    <t>Nhà xe cán bộ</t>
  </si>
  <si>
    <t>Công trình lợp mái tôn, đã xuống cấp mọt mái tôn</t>
  </si>
  <si>
    <t>Nhà đốt rác</t>
  </si>
  <si>
    <t>Nhà làm việc 3 tầng</t>
  </si>
  <si>
    <t>Nhà bơm nước</t>
  </si>
  <si>
    <t>Nhà chứa rác</t>
  </si>
  <si>
    <t>Xây tạm gạch cay, lợp tôn, còn sử dụng tốt</t>
  </si>
  <si>
    <t>Nhà A: Nhà làm việc Hành chính + khoa khám bệnh đa khoa</t>
  </si>
  <si>
    <t xml:space="preserve">Nhà B: Nhà khoa Chẩn đoán hình ảnh - Xét nghiệm </t>
  </si>
  <si>
    <t>Cơ sở chính</t>
  </si>
  <si>
    <t>Nhà C: Nhà khoa Liên chuyên khoa</t>
  </si>
  <si>
    <t xml:space="preserve">Nhà D: Nhà khoa YHCT-PHCN+ Thận nhân tạo + Nhi </t>
  </si>
  <si>
    <t>Nhà E: Nhà điều trị nội trú Nội - Ngoại - Sản</t>
  </si>
  <si>
    <t xml:space="preserve">Nhà F: Nhà khoa truyền nhiễm </t>
  </si>
  <si>
    <t>Nhà G: Nhà khoa Dược - VT&amp;TBYT</t>
  </si>
  <si>
    <t>Nhà H: Nhà Phẫu thuật + Hồi sức cấp cứu</t>
  </si>
  <si>
    <t>Nhà I: Nhà khoa Kiểm soát nhiễm khuẩn</t>
  </si>
  <si>
    <t xml:space="preserve">Nhà K: Nhà đại thể </t>
  </si>
  <si>
    <t>Cơ sở 1</t>
  </si>
  <si>
    <t>Nhà A: Nhà khoa khám bệnh đa khoa</t>
  </si>
  <si>
    <t>Nhà E: Nhà điều trị nội trú 3 tầng</t>
  </si>
  <si>
    <t>Sửa chữa, bảo dưỡng nhà vệ sinh công cộng</t>
  </si>
  <si>
    <t>Nhà D: Nhà khoa YHCT-PHCN+ Thận nhân tạo</t>
  </si>
  <si>
    <t>Sửa chữa khu đón tiếp khám bệnh</t>
  </si>
  <si>
    <t>Sửa chữa, bảo dưỡng nền, tường, hệ thống điện, nước và chống thấm dột.</t>
  </si>
  <si>
    <t>HT</t>
  </si>
  <si>
    <t xml:space="preserve">Máy xét nghiêm sinh hoá </t>
  </si>
  <si>
    <t>Máy xét nghiệm miễn dịch</t>
  </si>
  <si>
    <t>Máy thận nhân tạo</t>
  </si>
  <si>
    <t>June</t>
  </si>
  <si>
    <t>Dao mổ điện cao tầng</t>
  </si>
  <si>
    <t>Hệ thống phẫu thuật nội soi</t>
  </si>
  <si>
    <t>Đèn mổ di động</t>
  </si>
  <si>
    <t>4 hỏng</t>
  </si>
  <si>
    <t>Máy điện não đồ 32 kênh</t>
  </si>
  <si>
    <t xml:space="preserve">Hệ thống nội soi tiêu hoá (dạ dày, tá tràng) </t>
  </si>
  <si>
    <t>Máy soi cổ tử cộng</t>
  </si>
  <si>
    <t xml:space="preserve">Monitor theo dõi sản khoa </t>
  </si>
  <si>
    <t>July</t>
  </si>
  <si>
    <t>Bàn chỉnh hình</t>
  </si>
  <si>
    <t>Bàn kéo nắn chỉnh hình</t>
  </si>
  <si>
    <t>Bộ dụng cụ phẫu thuật sản khoa và ổ bụng</t>
  </si>
  <si>
    <t>Bộ dụng cụ phẫu thuật ổ bụng</t>
  </si>
  <si>
    <t>Bộ dụng cụ phẫu thuật xương</t>
  </si>
  <si>
    <t>Đèn mổ 2 chóa</t>
  </si>
  <si>
    <t>Bộ dẫn lưu màng phổi kín di động</t>
  </si>
  <si>
    <t xml:space="preserve">Bộ hô hấp </t>
  </si>
  <si>
    <t>Bộ va ly cấp cứu</t>
  </si>
  <si>
    <t>Bộ đèn đặt nội khí quản</t>
  </si>
  <si>
    <t>Giường cấp cứu 1 tay quay</t>
  </si>
  <si>
    <t>Giường cấp cứu 2 tay quay</t>
  </si>
  <si>
    <t>Giường cấp cứu 3 tay quay</t>
  </si>
  <si>
    <t>Hệ thống xử lý nước RO</t>
  </si>
  <si>
    <t>Máy soi ven dùng cho trẻ sơ sinh</t>
  </si>
  <si>
    <t>Ghế răng Hàn Quốc</t>
  </si>
  <si>
    <t>Máy nén khí</t>
  </si>
  <si>
    <t>Bộ điều trị nội soi tai, mũi họng + ghế</t>
  </si>
  <si>
    <t>Máy phẫu thuật pha cô</t>
  </si>
  <si>
    <t xml:space="preserve">Kính sinh hiển vi phẫu thuật mắt </t>
  </si>
  <si>
    <t>Kính sinh hiển vi khám mắt</t>
  </si>
  <si>
    <t>Máy đo khúc xạ kế tự động</t>
  </si>
  <si>
    <t xml:space="preserve">Kính hiển vi 2 mắt </t>
  </si>
  <si>
    <t>Máy đốt điện sản khoa</t>
  </si>
  <si>
    <t>Máy dopple tim thai</t>
  </si>
  <si>
    <t>Máy hút khí màng phổi</t>
  </si>
  <si>
    <t>Máy khí dung</t>
  </si>
  <si>
    <t>Hỏng 2</t>
  </si>
  <si>
    <t>Máy đo bảo hòa oxy</t>
  </si>
  <si>
    <t>Máy sắc thuốc</t>
  </si>
  <si>
    <t>Máy kéo dãn cột sống cổ và thắt lưng</t>
  </si>
  <si>
    <t>Máy vật lý trị liệu đa chức năng</t>
  </si>
  <si>
    <t>Máy laser điều trị ngoại mạch</t>
  </si>
  <si>
    <t>Máy laser nội mạch</t>
  </si>
  <si>
    <t>Máy điều trị xung điện</t>
  </si>
  <si>
    <t>Máy điện từ trường điều trị</t>
  </si>
  <si>
    <t>Máy cất nước hai lần + bộ tiền lọc</t>
  </si>
  <si>
    <t>Máy đo lưu huyết não</t>
  </si>
  <si>
    <t>Máy đo tốc độ lắng máu</t>
  </si>
  <si>
    <t>May</t>
  </si>
  <si>
    <t>Máy khuấy từ</t>
  </si>
  <si>
    <t>Máy phân tích HBA1C tự động</t>
  </si>
  <si>
    <t>Máy phân tích huyết học</t>
  </si>
  <si>
    <t>Hỏng 1</t>
  </si>
  <si>
    <t xml:space="preserve">Tủ trữ máu </t>
  </si>
  <si>
    <t>Tủ bảo quản vacxin</t>
  </si>
  <si>
    <t>Tủ ấm 37 - 60 độ C (75L)</t>
  </si>
  <si>
    <t xml:space="preserve">Máy hút phẫu thuật </t>
  </si>
  <si>
    <t>Máy phát tia Plasma lạnh hỗ trợ điều trị vết thương</t>
  </si>
  <si>
    <t xml:space="preserve">Máy khử khuẩn </t>
  </si>
  <si>
    <t>Máy lọc và khử không khí</t>
  </si>
  <si>
    <t>Máy phun sương khử khuẩn phòng mổ</t>
  </si>
  <si>
    <t xml:space="preserve">Nồi hấp ngang tiệt trùng </t>
  </si>
  <si>
    <t>Thiết bị lấy cao răng bằng siêu âm</t>
  </si>
  <si>
    <t>Hệ thống tán sỏi tiết niệu</t>
  </si>
  <si>
    <t>Máy sóng ngắn</t>
  </si>
  <si>
    <t>Ghế nha khoa</t>
  </si>
  <si>
    <t xml:space="preserve">Dây nội soi dạ dày, tá tràng dùng cho hệ thống nội soi </t>
  </si>
  <si>
    <t xml:space="preserve">Dây nội soi đại tràng dùng cho hệ thống nội soi </t>
  </si>
  <si>
    <t>Máy siêu âm mắt AB</t>
  </si>
  <si>
    <t>Máy đo nhãn áp không tiếp xúc</t>
  </si>
  <si>
    <t>Máy đo khúc xạ và độ cong giác mạc tự động</t>
  </si>
  <si>
    <t>Máy laser YAG</t>
  </si>
  <si>
    <t xml:space="preserve">Hệ thống phẫu thuật nội soi </t>
  </si>
  <si>
    <t>Bàn mổ dùng trong phẫu thuật Phaco</t>
  </si>
  <si>
    <t>Bồn rửa tay phẫu thuật</t>
  </si>
  <si>
    <t>Monitor theo dõi bệnh nhân 6 thông số</t>
  </si>
  <si>
    <t>Máy đo loãng xương toàn thân</t>
  </si>
  <si>
    <t>Nhà H (Khoa Truyền nhiễm-Da liễu)</t>
  </si>
  <si>
    <t>Mái tôn đã xuống cấp</t>
  </si>
  <si>
    <t>Nhà thường trực bảo vệ Khối điều trị (bệnh viện cũ)</t>
  </si>
  <si>
    <t>Nhà B (Khoa Khám bệnh, Hội trường)</t>
  </si>
  <si>
    <t>Nhà A (Khoa CĐHA, XN, các phòng chức năng)</t>
  </si>
  <si>
    <t>Nhà D (Khoa PTGMHS)</t>
  </si>
  <si>
    <t>Nhà tang lễ giải phẫu bệnh lý</t>
  </si>
  <si>
    <t>Nhà để lò đốt rác( BV cũ)</t>
  </si>
  <si>
    <t>Nhà G (Khoa Phụ sản, Nhi)</t>
  </si>
  <si>
    <t>Mái tôn đã xuống cấp; nền gạch bong tróc, nứt vỡ; Hệ thống cửa nhựa cong vênh, ọp ẹp.</t>
  </si>
  <si>
    <t>Nhà E (Khoa Nội, Đông y, HSCC)</t>
  </si>
  <si>
    <t>Nhà I (Khoa KSNH, Nhà ăn)</t>
  </si>
  <si>
    <t>Nhà F (Khoa Ngoại, LCK, dược)</t>
  </si>
  <si>
    <t>Khu nhà để xe cho bệnh nhân</t>
  </si>
  <si>
    <t>Khối nhà Sản- Nhi</t>
  </si>
  <si>
    <t>Nhà truyền nhiễm</t>
  </si>
  <si>
    <t>Sửa chữa hệ thống cửa, mái.</t>
  </si>
  <si>
    <t>Nhà B: Khoa Dược - VTTBTYT</t>
  </si>
  <si>
    <t>Nền gạch hành lang nhiều vị trí xuống cấp, bong tróc. Tường nhiều vị trí ẩm mốc, hệ thống điện, nước, nhà vệ sinh xuống cấp, cần phải sửa chữa</t>
  </si>
  <si>
    <t>Nhà C: Nhà mổ; Khoa CĐHA - TDCN</t>
  </si>
  <si>
    <t>Nhà D: Khoa TN</t>
  </si>
  <si>
    <t>Nhà G: Khoa Ngoại; Khoa Hồi sức cấp cứu: Khoa Phụ Sản CSSKSS</t>
  </si>
  <si>
    <t>Nhà H: Khoa Nội</t>
  </si>
  <si>
    <t>Tổng diện tích sử dụng còn ít, chưa đảm bảo yêu cầu, tường, trần thấm mốc</t>
  </si>
  <si>
    <t>Nhà K: Khoa CSSKSS thuộc Trung tâm Y tế cũ</t>
  </si>
  <si>
    <t>Diện tích nhỏ chưa đảm bảo nhu cầu sử dụng</t>
  </si>
  <si>
    <t>Nhà I: Khoa ATTP; Khoa YTCC; Khoa KSDB thuộc TTYT cũ</t>
  </si>
  <si>
    <t>Đã hư hỏng mái che, hệ thống đốt rác hỏng cần sửa chữa</t>
  </si>
  <si>
    <t>Nhà Để xe cán bộ</t>
  </si>
  <si>
    <t>Đã hư hỏng mái che, cần sửa chữa</t>
  </si>
  <si>
    <t>Nhà để xe bệnh nhân</t>
  </si>
  <si>
    <t>Nhà dinh dưỡng</t>
  </si>
  <si>
    <t>Tường, trần thấm, mốc</t>
  </si>
  <si>
    <t>Nhà xác</t>
  </si>
  <si>
    <t>Nhà A: Khoa Khám Bệnh; Khoa XN; Khoa LCK và khối hành chính</t>
  </si>
  <si>
    <t>Đã xuống cấp, tường trần có hiện tượng thấm dột, ẩm mốc</t>
  </si>
  <si>
    <t>Nhà A (Khoa Khám Bệnh, Khoa LCK, Khoa Xét nghiệm, Phòng HCTC)</t>
  </si>
  <si>
    <t>Xây lại tường bao; Cải tạo khuôn viên, đổ áp phan</t>
  </si>
  <si>
    <t>Dãy nhà H (Khoa Nội)</t>
  </si>
  <si>
    <t>Sửa chữa nền, tường, hệ thống điện, hệ thống cửa chính, nhà vệ sinh, bể phốt, hộp kỹ thuật, khu xét nghiệm</t>
  </si>
  <si>
    <t>Sửa chữa, bảo dưỡng hệ thống mái che và các hạng mục kỹ thuật khác</t>
  </si>
  <si>
    <t>Hệ thống chụp cắt lớp vi tính xoắn ốc toàn thân 2 lát cắt</t>
  </si>
  <si>
    <t>1 máy hỏng</t>
  </si>
  <si>
    <t>Máy chạy thận nhân tạo</t>
  </si>
  <si>
    <t xml:space="preserve">Máy gây mê </t>
  </si>
  <si>
    <t xml:space="preserve">Máy theo dõi bệnh nhân </t>
  </si>
  <si>
    <t>3 máy hỏng</t>
  </si>
  <si>
    <t>Máy theo dõi tim thai</t>
  </si>
  <si>
    <t>1 máy  hỏng</t>
  </si>
  <si>
    <t>2 máy hỏng</t>
  </si>
  <si>
    <t xml:space="preserve">Máy điện tim </t>
  </si>
  <si>
    <t>Hệ thống nội soi tiêu hóa</t>
  </si>
  <si>
    <t xml:space="preserve">Máy xét  nghiệm đông máu </t>
  </si>
  <si>
    <t>Máy xét nghiệm lắng máu tự động</t>
  </si>
  <si>
    <t>Máy xét nghiệm miễn dịch HbA1c</t>
  </si>
  <si>
    <t>Máy in phim khô</t>
  </si>
  <si>
    <t>Máy phẫu thuật phaco</t>
  </si>
  <si>
    <t>Máy siêu âm A</t>
  </si>
  <si>
    <t>Máy đo độ giác mạc</t>
  </si>
  <si>
    <t xml:space="preserve">Kính hiển vi phẫu thuật </t>
  </si>
  <si>
    <t xml:space="preserve">Máy đo chức năng hô hấp </t>
  </si>
  <si>
    <t>Máy châm cứu</t>
  </si>
  <si>
    <t>Máy vật lý trị liệu</t>
  </si>
  <si>
    <t>Máy sắc thuốc 24 bếp MST - 24</t>
  </si>
  <si>
    <t xml:space="preserve">Máy khí dung siêu âm </t>
  </si>
  <si>
    <t xml:space="preserve">Giường cấp cứu chạy điện </t>
  </si>
  <si>
    <t xml:space="preserve">Tủ sấy khô loại 75 lít </t>
  </si>
  <si>
    <t xml:space="preserve">Máy siêu âm trị liệu 1 đầu phat </t>
  </si>
  <si>
    <t xml:space="preserve">Hệ thống kéo giãn cột sống và cổ </t>
  </si>
  <si>
    <t xml:space="preserve">Máy từ trường trị liệu xách tay </t>
  </si>
  <si>
    <t xml:space="preserve">Máy laser bán dẫn nội mạch 2 đầu phát </t>
  </si>
  <si>
    <t>Máy laser bán dẫn châm cứu 10 đầu châm</t>
  </si>
  <si>
    <t>Hệ thống khí oxy trung tâm</t>
  </si>
  <si>
    <t xml:space="preserve">Kính hiển vi quang học Olympus </t>
  </si>
  <si>
    <t xml:space="preserve">Máy xét nghiệm nước tiểu tự động 10 thông số </t>
  </si>
  <si>
    <t>Máy siêu âm lấy cao răng P5 Booster</t>
  </si>
  <si>
    <t>Đèn quang trùng hợp cho hàm răng</t>
  </si>
  <si>
    <t>Máy điều trị vàng da</t>
  </si>
  <si>
    <t>Máy đốt tử cung</t>
  </si>
  <si>
    <t>Bàn để</t>
  </si>
  <si>
    <t>Nồi hấp tiệt trùng Medda</t>
  </si>
  <si>
    <t xml:space="preserve">Tủ làm ấm </t>
  </si>
  <si>
    <t>Nồi hấp BK 75</t>
  </si>
  <si>
    <t>Bộ giường xông thuốc bắc</t>
  </si>
  <si>
    <t>Bộ máy xét nghiệm miễn dịch</t>
  </si>
  <si>
    <t>Máy lưu huyết não</t>
  </si>
  <si>
    <t>Tủ sấy parafin 20 khay</t>
  </si>
  <si>
    <t>Nồi Hấp tiệt trùng trung tâm</t>
  </si>
  <si>
    <t>Máy cắt bệnh phẩm qua nội soi</t>
  </si>
  <si>
    <t xml:space="preserve">Máy đo độ loãng  xương </t>
  </si>
  <si>
    <t>1 máy hòng</t>
  </si>
  <si>
    <t>Máy chụp đáy mắt KTS tự động không nhỏ giãn đồng tử.</t>
  </si>
  <si>
    <t>Bàn sản ( thủy lực)</t>
  </si>
  <si>
    <t>Máy tạo oxy Mark 5 Nuvo lite</t>
  </si>
  <si>
    <t>Máy hút dịch liên tục áp lực thấp Constant 1400</t>
  </si>
  <si>
    <t>Máy khí dung siêu âm(lấy bệnh phẩm) Comfort 300KU-500</t>
  </si>
  <si>
    <t>Máy lọc khử khuẩn không khí Genano 350</t>
  </si>
  <si>
    <t>Máy khí rung</t>
  </si>
  <si>
    <t>Hệ thống xử lý nước RO tự động cho thận nhân tạo công suất 1000 L/H và hệ thống rửa quả lọc</t>
  </si>
  <si>
    <t>Ghế mấy nha khoa</t>
  </si>
  <si>
    <t>Máy sấy đồ vải</t>
  </si>
  <si>
    <t>Máy phát tia lạnh plasma</t>
  </si>
  <si>
    <t>Máy đo khí máu</t>
  </si>
  <si>
    <t>Máy giặt công nghiệp ≥60kg</t>
  </si>
  <si>
    <t>Máy sấy công nghiệp ≥60kg</t>
  </si>
  <si>
    <t>Nồi hấp, sấy tiệt trùng</t>
  </si>
  <si>
    <t>Máy theo dõi bênh nhân</t>
  </si>
  <si>
    <t>Máy điện tim 3 cần</t>
  </si>
  <si>
    <t>Máy đo tiếng ồn</t>
  </si>
  <si>
    <t>Máy đo quan trắc môi trường</t>
  </si>
  <si>
    <t>Bàn nóng dàn tiêu bản</t>
  </si>
  <si>
    <t>Máy cắt tiêu bản tự động</t>
  </si>
  <si>
    <t>Máy khuấy từ gia nhiệt</t>
  </si>
  <si>
    <t>Máy vùi bệnh phẩm</t>
  </si>
  <si>
    <t>Tủ an toàn sinh học cấp 1 (tủ hốt)</t>
  </si>
  <si>
    <t>Kính hiển vi quang học 02 mắt, 6 vật kính</t>
  </si>
  <si>
    <t>Kính hiển vi hội chẩn tiêu bản</t>
  </si>
  <si>
    <t>Máy cắt bông gạc</t>
  </si>
  <si>
    <t>Tủ làm ấm dịch truyền</t>
  </si>
  <si>
    <t>Máy sắc thuốc đóng gói tự động</t>
  </si>
  <si>
    <t>Máy điện xung trung tần 2 cổng phát</t>
  </si>
  <si>
    <t>Máy xung kích điều trị</t>
  </si>
  <si>
    <t>Máy từ trường điều trị toàn thân</t>
  </si>
  <si>
    <t>Máy laser nội mạch 2 đầu phát</t>
  </si>
  <si>
    <t>Bộ dụng cụ nội soi tiết niệu ngược dòng</t>
  </si>
  <si>
    <t>Forceps tiết tiệu mềm gắp sỏi + JJ</t>
  </si>
  <si>
    <t>Bộ dụng cụ phẫu thuật mổ mở tuyến giáp</t>
  </si>
  <si>
    <t>Bộ dụng cụ mổ KHX + Rút đinh Sign xương chày</t>
  </si>
  <si>
    <t>Sửa chữa hệ thống điện; mô tơ, hệ thống điều khiển, vận hành; hệ thống mương thoát nước dẫn đến bể xử lý</t>
  </si>
  <si>
    <t>Sân vườn, đường bao khuôn viên TTYT</t>
  </si>
  <si>
    <t>Nhà B (Khoa Dược)</t>
  </si>
  <si>
    <t>Sửa chữa nền gạch, tường, chống thấm, sửa chữa hệ thống mái tôn, hệ thống cửa các buồng, phòng, hệ thống điện</t>
  </si>
  <si>
    <t>Sửa chữa hệ thống cửa, nền gạch, tường, chống thấm; sửa chữa nhà vệ sinh dãy nhà mổ.</t>
  </si>
  <si>
    <t>Nhà phẫu thuật</t>
  </si>
  <si>
    <t>Sửa chữa nền hành lang, tường, cột, dầm, trần nhà, hệ thống cửa chính, nhà vệ sinh, hệ thống điện, bể phốt, hộp kỹ thuật</t>
  </si>
  <si>
    <t>Sửa chữa, bảo dưỡng tường, cột, dầm, trần nhà, hệ thống nhà vệ sinh, bể phốt, hộp kỹ thuật, hệ thống điện.</t>
  </si>
  <si>
    <t>Nhà để xe, nhà kho</t>
  </si>
  <si>
    <t>Sửa chữa hệ thống tường, cột, dầm, mái che</t>
  </si>
  <si>
    <t xml:space="preserve">Hệ thống xử lý nước thải y tế </t>
  </si>
  <si>
    <t>Khối nhà 7 tầng</t>
  </si>
  <si>
    <t>Khối nhà hành chính, hội trường cũ</t>
  </si>
  <si>
    <t xml:space="preserve">Khối nhà Dược-TTBYT và khoa Đông y </t>
  </si>
  <si>
    <t xml:space="preserve">Khoa Kiểm soát nhiễm khuẩn </t>
  </si>
  <si>
    <t>Hiện tại tường đã cũ và bong sơn</t>
  </si>
  <si>
    <t xml:space="preserve">Nhà Đại thể </t>
  </si>
  <si>
    <t>Khối nhà khoa Nhi (Mới)</t>
  </si>
  <si>
    <t>Mới được cải tạo lại nhưng vẫn chưa đảm bảo được nhu cầu sử dụng, hệ thống cửa một số đã bị hỏng, vỡ kính</t>
  </si>
  <si>
    <t>Khối nhà khu lây</t>
  </si>
  <si>
    <t>Hiện tại cửa của một số nhà vệ sinh bị sệ cánh không đóng được, một số khóa cửa đã hỏng và không sử dụng được</t>
  </si>
  <si>
    <t>Khối nhà khoa HSCC cũ</t>
  </si>
  <si>
    <t>Nhà khoa khám bệnh</t>
  </si>
  <si>
    <t>Đang cải tạo lại</t>
  </si>
  <si>
    <t>Nhà dân số cũ</t>
  </si>
  <si>
    <t xml:space="preserve">Hiện tại không phù hợp với nhu cầu sử dụng, một số cửa gỗ bị cong vênh, nền nhà sụt lún, hệ thống đường điện không đảm bảo, hay bị chập cháy </t>
  </si>
  <si>
    <t>Dãy nhà điều trị Methadone</t>
  </si>
  <si>
    <t>Nhà khối dự phòng</t>
  </si>
  <si>
    <t>Hiện tại sử dụng tốt</t>
  </si>
  <si>
    <t>Đã được cải tạo lại nhưng chưa đáp ứng được nhu cầu sử dụng như thiếu khu vệ sinh</t>
  </si>
  <si>
    <t>Khối nhà dân số -KHHGĐ cũ</t>
  </si>
  <si>
    <t>Khối nhà dự phòng</t>
  </si>
  <si>
    <t>Sửa mái, trần, chống thấm dột, sơn, lắp hệ thống cửa, ốp tường, lát nền, sửa hệ thống nhà vệ sinh</t>
  </si>
  <si>
    <t>Khu vực chờ tiêm phòng và sân vườn khối dự phòng</t>
  </si>
  <si>
    <t>Sửa chữa Nhà đại thể</t>
  </si>
  <si>
    <t>Phá cầu thang giữa, làm cầu thang mới, bố trí mở rộng lắp cửa kính khu đón tiếp bệnh nhân, cửa kính quầy cấp thuốc BHYT ngoại trú. Làm mái che khu vực chờ khám tại khoa Đông y,</t>
  </si>
  <si>
    <t>Khối nhà Hồi sức cấp cứu, khoa nhi cũ</t>
  </si>
  <si>
    <t>Khối nhà khoa nhi</t>
  </si>
  <si>
    <t>Sửa chữa tường, nền, mái che, hệ thống cửa, hệ thống điện, nước, thiết bị vệ sinh</t>
  </si>
  <si>
    <t>Sửa mái, trần, tường, nền, hệ thống cửa, nhà vệ sinh, chống thấm dột</t>
  </si>
  <si>
    <t>Sửa chữa, bảo dưỡng khu tiêm phòng vắc xin, khu chờ tiêm và khu vực sân vườn khối dự phòng</t>
  </si>
  <si>
    <t>Nhà khoa Kiểm soát nhiễm khuẩn, sân phơi</t>
  </si>
  <si>
    <t>Sửa chữa, bảo dưỡng tường, cột, dầm, trần nhà, hệ thống nhà vệ sinh, hệ thống điện.</t>
  </si>
  <si>
    <t>Monitor theo dõi bệnh nhân (2014)</t>
  </si>
  <si>
    <t>Máy truyền dịch tự động (2010)</t>
  </si>
  <si>
    <t>Máy bơm tiêm điện ( 2010)</t>
  </si>
  <si>
    <t>Máy hút khí màng phổi Nhật (2010)</t>
  </si>
  <si>
    <t>Giường cấp cứu đa năng (2020)</t>
  </si>
  <si>
    <t>Máy phân tích khí máu Gattat 1810 (2019)</t>
  </si>
  <si>
    <t>Máy Monitor theo dõi bênh nhân Model: Vizor 15 (2018)</t>
  </si>
  <si>
    <t>Máy đo lưu huyết não (2015)</t>
  </si>
  <si>
    <t>Máy nội soi đường tiêu hóa EPKp (2018)</t>
  </si>
  <si>
    <t>Dây nội soi đại tràng Video (2019)</t>
  </si>
  <si>
    <t>Máy siêu âm đen trắng 2 đầu giò Logil V3 (2015)</t>
  </si>
  <si>
    <t>Máy siêu âm đen trắng 2 đầu Hàn Quốc (20   )</t>
  </si>
  <si>
    <t>Máy tráng rửa phim (2012  )</t>
  </si>
  <si>
    <t>Máy phân tích huyết học tự động (2012)</t>
  </si>
  <si>
    <t>Máy phân tích nước tiểu Đức (2019)</t>
  </si>
  <si>
    <t>Máy xét nghiệm miễn dịch tự động (2019)</t>
  </si>
  <si>
    <t>Máy xét nghiệm đông máu tự động (2019)</t>
  </si>
  <si>
    <t>Máy xét nghiệm HbA1C (2017)</t>
  </si>
  <si>
    <t>Máy xét nghiệm nước tiểu 11 thông số (2017)</t>
  </si>
  <si>
    <t>Máy xét nghiệm sinh hóa tự động (2017)</t>
  </si>
  <si>
    <t>Tủ an toàn sinh học Ac2-4E8 (2015)</t>
  </si>
  <si>
    <t>Máy xét nghiệm sinh hóa tự động FACE-261 (2018)</t>
  </si>
  <si>
    <t>Máy huyết học tự động 26 thông số (2014)</t>
  </si>
  <si>
    <t>Máy li tâm 12 ống RT-04B (2018)</t>
  </si>
  <si>
    <t>Bóng đèn mổ ánh sáng Trung Quốc (2005)</t>
  </si>
  <si>
    <t>Bàn mổ đa năng (2007)</t>
  </si>
  <si>
    <t>Thiết bị nội soi dạ dày ống mền (2008)</t>
  </si>
  <si>
    <t>Máy hút dịch VTAE Italia (2009)</t>
  </si>
  <si>
    <t>Bàn mổ đại phẫu (2001)</t>
  </si>
  <si>
    <t>Hệ thống phẫu thuật nội soi ổ bụng (2019)</t>
  </si>
  <si>
    <t>Máy monitor theo dõi bênh nhân Vizor 15 (2018)</t>
  </si>
  <si>
    <t>Monitor (2014)</t>
  </si>
  <si>
    <t>Máy in Siêu âm đen trắng (2013)</t>
  </si>
  <si>
    <t>Máy đốt điện sản phụ khoa Đức(2002)</t>
  </si>
  <si>
    <t>Máy nội soi cổ tử cung (2018)</t>
  </si>
  <si>
    <t>Máy hút thai (2015)</t>
  </si>
  <si>
    <t>Bàn đẻ (1996)</t>
  </si>
  <si>
    <t>Máy siêu âm đen trắng DUS-6000 (2018)</t>
  </si>
  <si>
    <t>Hệ thống máy sắc thuốc đông y</t>
  </si>
  <si>
    <t>Máy điện từ trường (2014)</t>
  </si>
  <si>
    <t>Máy sóng ngắn điều trị (2014)</t>
  </si>
  <si>
    <t>Máy điều trị từ trường (2007)</t>
  </si>
  <si>
    <t>Máy điều trị điện xung kết hợp giác hút chân không</t>
  </si>
  <si>
    <t>Hệ thống kéo giãn cột sống lưng, cổ</t>
  </si>
  <si>
    <t>Máy hút dịch Trung Quốc (2007)</t>
  </si>
  <si>
    <t>Monitor 5 thông số;model Cetus X12, hãng Axcent, Đức</t>
  </si>
  <si>
    <t>Giường bệnh nhân có tay quay</t>
  </si>
  <si>
    <t>Bàn khám và ĐTT TMH (2007)</t>
  </si>
  <si>
    <t>Máy nội soi TMH (2007)</t>
  </si>
  <si>
    <t>Kính núp 2 mắt (2015)</t>
  </si>
  <si>
    <t>Đèn soi đáy mắt (2015)</t>
  </si>
  <si>
    <t>Bộ dụng cụ mổ quặm,mộng mắt (2015)</t>
  </si>
  <si>
    <t>Bộ dụng cụ chích chắp lẹo (2015)</t>
  </si>
  <si>
    <t>Ghế nha khoa Model: ST-D307 (2018)</t>
  </si>
  <si>
    <t>Máy nội soi TMH -  EPKp (2018)</t>
  </si>
  <si>
    <t>Ghế nha khoa Model: Summit R3 (2018)</t>
  </si>
  <si>
    <t>Máy hút phẫu thuật F60 (2003)</t>
  </si>
  <si>
    <t>Máy sưởi (2007)</t>
  </si>
  <si>
    <t>Nồi hấp ướt tiệt trùng ( 2019)</t>
  </si>
  <si>
    <t>Buồng khử khuẩn</t>
  </si>
  <si>
    <t>5.60</t>
  </si>
  <si>
    <t>5.61</t>
  </si>
  <si>
    <t>5.62</t>
  </si>
  <si>
    <t>5.63</t>
  </si>
  <si>
    <t>5.64</t>
  </si>
  <si>
    <t>5.65</t>
  </si>
  <si>
    <t>5.66</t>
  </si>
  <si>
    <t>5.67</t>
  </si>
  <si>
    <t>5.68</t>
  </si>
  <si>
    <t>5.69</t>
  </si>
  <si>
    <t>5.70</t>
  </si>
  <si>
    <t>5.71</t>
  </si>
  <si>
    <t>5.72</t>
  </si>
  <si>
    <t>5.73</t>
  </si>
  <si>
    <t>5.74</t>
  </si>
  <si>
    <t>5.75</t>
  </si>
  <si>
    <t>5.76</t>
  </si>
  <si>
    <t>5.77</t>
  </si>
  <si>
    <t>5.78</t>
  </si>
  <si>
    <t>5.79</t>
  </si>
  <si>
    <t>Hệ thống CT Scanner &lt; 32 lát cắt/vòng quay</t>
  </si>
  <si>
    <t>Máy X quang kỹ thuật số chụp tổng quát</t>
  </si>
  <si>
    <t>Hệ thống nước RO cho chạy thận nhân tạo</t>
  </si>
  <si>
    <t xml:space="preserve">	Máy siêu âm tổng quát</t>
  </si>
  <si>
    <t>Máy Plastma lạnh điều trị vết thương</t>
  </si>
  <si>
    <t>Bộ dụng cụ phẫu thuật kết hợp xương hàm mặt</t>
  </si>
  <si>
    <t>Nồi hấp tiệt trùng dung tích 300 lít</t>
  </si>
  <si>
    <t>Hệ thống mổ Phaco</t>
  </si>
  <si>
    <t>Hệ thống thiết bị văn phòng, hội trường</t>
  </si>
  <si>
    <t>Nhà A: Khám chữa bệnh ngoại trú + khối hành chính</t>
  </si>
  <si>
    <t>Nhà D: Khoa dinh dưỡng + khối dịch vụ tổng hợp</t>
  </si>
  <si>
    <t>Nhà  B: Khoa hồi sức cấp cứu + khối kỹ thuật</t>
  </si>
  <si>
    <t>Nhà C : Khoa Ngoại và Chuyên khoa</t>
  </si>
  <si>
    <t>Nhà G: Khoa Nội</t>
  </si>
  <si>
    <t>Nhà F: Khoa Dược - TTB</t>
  </si>
  <si>
    <t>Đã xuống cấp, tường - trần có hiện tượng thấm mốc</t>
  </si>
  <si>
    <t xml:space="preserve">Nhà H: Khoa Truyền nhiễm </t>
  </si>
  <si>
    <t>Nhà I: Khoa Kiểm soát nhiễm khuẩn</t>
  </si>
  <si>
    <t>Đã xuống cấp, trần nhà thấm dột ẩm mốc</t>
  </si>
  <si>
    <t xml:space="preserve">Nhà Giải phẫu bệnh lý (nhà tang lễ) </t>
  </si>
  <si>
    <t xml:space="preserve">Nhà xử lý rác thải </t>
  </si>
  <si>
    <t>Nhà Ga ra ô tô</t>
  </si>
  <si>
    <t>Nhà để xe 2 bánh (của khách)</t>
  </si>
  <si>
    <t>Đã xuống cấp</t>
  </si>
  <si>
    <t>Nhà K (Khối dự phòng, dân số)</t>
  </si>
  <si>
    <t>Sơn bong tróc, hoen ố</t>
  </si>
  <si>
    <t>Nhà để xe (TTYT cũ)</t>
  </si>
  <si>
    <t>Nhà gara ô tô (TTYT cũ)</t>
  </si>
  <si>
    <t>Nhà thường trực (TTYT cũ)</t>
  </si>
  <si>
    <t>Nhà Điều trị bệnh của PK đa khoa khu vực Mỏ Trạng</t>
  </si>
  <si>
    <t>Nhà khám bệnh đa khoa khu vực Mỏ Trạng</t>
  </si>
  <si>
    <t>Đã xuống cấp, chật hẹp, thiếu sáng, ẩm mốc</t>
  </si>
  <si>
    <t xml:space="preserve">Đã xuống cấp nhiều, chật hẹp thiếu sáng, trần - tường thấm dột ẩm mốc, nhà vệ sinh của cả nhân viên, người bệnh thiếu và đều xuống cấp, hệ thống điện không đồng bộ đã phải sửa chữa nhiều lần nhưng vẫn chưa đáp ứng được. </t>
  </si>
  <si>
    <t>Đã xuống cấp, chật hẹp, ẩm mốc nhiều, hệ thống cửa cũ, hỏng</t>
  </si>
  <si>
    <t>Đã xuống cấp, diện tích chật hẹp, tường - trần ẩm mốc nhiều</t>
  </si>
  <si>
    <t>Đã xuống cấp, trần nhà thấm dột ẩm mốc, nhà vệ sinh thường xuyên bị tắc/hỏng</t>
  </si>
  <si>
    <t>6.19</t>
  </si>
  <si>
    <t>Hệ thống CT Scanner ≤ 64 lát</t>
  </si>
  <si>
    <t>1 hỏng</t>
  </si>
  <si>
    <t>Hệ thống phẫu thuật nội soi ổ bụng</t>
  </si>
  <si>
    <t>Ghế răng nha khoa</t>
  </si>
  <si>
    <t>Máy nén khí chuyên khoa răng</t>
  </si>
  <si>
    <t>Máy xét nghiệm Real-Time PCR</t>
  </si>
  <si>
    <t>Máy tách chiết</t>
  </si>
  <si>
    <t xml:space="preserve">Tủ lạnh trữ sinh phẩm hoá chất </t>
  </si>
  <si>
    <t>Máy ly tâm máu</t>
  </si>
  <si>
    <t>Tủ hút độc hấp thụ màng phân tử</t>
  </si>
  <si>
    <t>Máy khoan xương</t>
  </si>
  <si>
    <t>Bàn chỉnh hình bó bột</t>
  </si>
  <si>
    <t>Hệ thống khí oxy y tế</t>
  </si>
  <si>
    <t>Hệ thống xử lý nước RO (thận nhân tạo)</t>
  </si>
  <si>
    <t>Máy đo độ bão hòa oxy</t>
  </si>
  <si>
    <t>Lồng ấp kèm đèn chiếu vàng da</t>
  </si>
  <si>
    <t>Bồn Paraffin</t>
  </si>
  <si>
    <t>Máy sắc thuốc Đông Y</t>
  </si>
  <si>
    <t>Máy kẽo dãn cột sống cổ và thắt lưng</t>
  </si>
  <si>
    <t>Máy điện từ trường</t>
  </si>
  <si>
    <t>Máy laser điều trị</t>
  </si>
  <si>
    <t>Máy monitor theo dõi tim thai</t>
  </si>
  <si>
    <t>Bàn đẻ</t>
  </si>
  <si>
    <t>Máy lọc và khử khuẩn không khí</t>
  </si>
  <si>
    <t>Xe đẩy cấp cứu</t>
  </si>
  <si>
    <t>Xe đẩy tiêm đa năng</t>
  </si>
  <si>
    <t>Xe cáng đẩy</t>
  </si>
  <si>
    <t>Máy sưởi ấm</t>
  </si>
  <si>
    <t>Giường bệnh cấp cứu đa năng</t>
  </si>
  <si>
    <t>Bơm định liều thuốc Methadone</t>
  </si>
  <si>
    <t>Tủ bảo quản thuốc Methadone</t>
  </si>
  <si>
    <t>Máy đo khúc xạ ánh sáng</t>
  </si>
  <si>
    <t xml:space="preserve">Máy đo áp lực bóp tay  </t>
  </si>
  <si>
    <t xml:space="preserve">Máy lấy mẫu bụi khí </t>
  </si>
  <si>
    <t xml:space="preserve">Máy đo độ ồn </t>
  </si>
  <si>
    <t xml:space="preserve">Máy đo cường độ ánh sáng </t>
  </si>
  <si>
    <t xml:space="preserve">Máy đo tốc độ gió </t>
  </si>
  <si>
    <t xml:space="preserve">Máy đo nhiệt độ, độ ẩm </t>
  </si>
  <si>
    <t xml:space="preserve">Máy phát hiện khí độc </t>
  </si>
  <si>
    <t xml:space="preserve">Máy đo ứng suất nhiệt </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</si>
  <si>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</si>
  <si>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</si>
  <si>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</si>
  <si>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</si>
  <si>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</si>
  <si>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</si>
  <si>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</si>
  <si>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</si>
  <si>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</si>
  <si>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</si>
  <si>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</si>
  <si>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</si>
  <si>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</si>
  <si>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</si>
  <si>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</si>
  <si>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</si>
  <si>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</si>
  <si>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</si>
  <si>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</si>
  <si>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</si>
  <si>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</si>
  <si>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</si>
  <si>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</si>
  <si>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</si>
  <si>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</si>
  <si>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</si>
  <si>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</si>
  <si>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</si>
  <si>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</si>
  <si>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</si>
  <si>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</si>
  <si>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</si>
  <si>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</si>
  <si>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</si>
  <si>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</si>
  <si>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</si>
  <si>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</si>
  <si>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</si>
  <si>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</si>
  <si>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</si>
  <si>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</si>
  <si>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</si>
  <si>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</si>
  <si>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</si>
  <si>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</si>
  <si>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</si>
  <si>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</si>
  <si>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</si>
  <si>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</si>
  <si>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</si>
  <si>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</si>
  <si>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</si>
  <si>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</si>
  <si>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</si>
  <si>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</si>
  <si>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</si>
  <si>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</si>
  <si>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</si>
  <si>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</si>
  <si>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</si>
  <si>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</si>
  <si>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</si>
  <si>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</si>
  <si>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</si>
  <si>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</si>
  <si>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</si>
  <si>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</si>
  <si>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</si>
  <si>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</si>
  <si>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</si>
  <si>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Máy phân tích sinh hóa tự động, 800 test/giờ</t>
  </si>
  <si>
    <t xml:space="preserve">Máy theo dõi bệnh nhân 05 thông số </t>
  </si>
  <si>
    <t>Máy phân tích huyết học tự động 28 thông số</t>
  </si>
  <si>
    <t>Máy phân tích huyết học tự động 19 thông số</t>
  </si>
  <si>
    <t xml:space="preserve">Máy xét nghiệm đông máu tự động </t>
  </si>
  <si>
    <t>Hệ thống CT Scanner ≤ 32 lát/vòng quay</t>
  </si>
  <si>
    <t>Thiết bị mổ mắt Phaco</t>
  </si>
  <si>
    <t xml:space="preserve">Máy tán sỏi Laser </t>
  </si>
  <si>
    <t>Nhà vệ sinh ngoài trời</t>
  </si>
  <si>
    <t>Nứt tường và trần do ảnh hưởng bởi quá trình xây dựng các tòa nhà lân cận</t>
  </si>
  <si>
    <t>Khoa nội, khoa dược,khoa đông y</t>
  </si>
  <si>
    <t>Hội trường ban giám đốc</t>
  </si>
  <si>
    <t>Khoa  dinh dưỡng</t>
  </si>
  <si>
    <t>Khoa nhi-HSCC</t>
  </si>
  <si>
    <t>Xây dựng lâu năm, công nghệ cũ nên kết cấu tường, trần nhiều vị trí không đảm bảo, lan can tầng 2 không phù hợp</t>
  </si>
  <si>
    <t>Khoa lây-Kiểm soát nhiễm khuẩn</t>
  </si>
  <si>
    <t>Nhà để lò đốt rác</t>
  </si>
  <si>
    <t xml:space="preserve">Nhà vệ sinh </t>
  </si>
  <si>
    <t>Nhà điều trị trung tâm (9 tầng)</t>
  </si>
  <si>
    <t>Mái tôn chống nóng, chống thấm nhiều năm đã mục nát, gây thấm dột tại tầng 3, mốc, hỏng tường, bể phốt thấm thoát khí</t>
  </si>
  <si>
    <t>Mái tôn chống nóng, chống thấm nhiều năm đã mục nát, gây thấm dột tại tầng 3, mốc, hỏng tường</t>
  </si>
  <si>
    <t>Mái tôn chống nóng, chống thấm nhiều năm đã mục nát, gây thấm dột tại tầng 2, mốc, hỏng tường</t>
  </si>
  <si>
    <t>Hội trường - Ban Giám đốc</t>
  </si>
  <si>
    <t>Cải tạo, sửa chữa lại</t>
  </si>
  <si>
    <t>Hệ thống nước thải nội bộ</t>
  </si>
  <si>
    <t>Sửa chữa hệ thống mái chống nóng, chống thấm, sửa chữa nền</t>
  </si>
  <si>
    <t>Sửa chữa mái chống nóng, chống thấm. Sơn lại toàn bộ bề mặt</t>
  </si>
  <si>
    <t>Sửa chữa mái tôn, tường, nền nhà, bể phốt và chống thấm dột.</t>
  </si>
  <si>
    <t>Sửa chữa hệ thống nước thải</t>
  </si>
  <si>
    <t>Nhà mổ khoa ngoại sản</t>
  </si>
  <si>
    <t>Nhà KB ngoại trú + Hành chính</t>
  </si>
  <si>
    <t>Nhà Truyền nhiễm</t>
  </si>
  <si>
    <t>Dãy nhà cấp 4 cũ, đã xuống cấp, còn sử dụng được</t>
  </si>
  <si>
    <t>Nhà điều trị nội trú (Nội - Nhi)</t>
  </si>
  <si>
    <t xml:space="preserve">Nhà Kiểm soát nhiễm khuẩn </t>
  </si>
  <si>
    <t>Dãy nhà cấp 4 cũ, đã xuống cấp, cửa hỏng, trần ẩm mốc, dột</t>
  </si>
  <si>
    <t>Nhà cấp 4 cũ, đã xuống cấp, cửa hỏng, sơn bong tróc, nền bong tróc</t>
  </si>
  <si>
    <t>Nhà cấp 4 cũ, đã xuống cấp, còn sử dụng được</t>
  </si>
  <si>
    <t>Nhà lò đốt rác</t>
  </si>
  <si>
    <t>Đã xuống cấp, cửa hỏng, sơn bong tróc, nền bong tróc, mái hỏng</t>
  </si>
  <si>
    <t>Nhà dịch vụ</t>
  </si>
  <si>
    <t>Dãy nhà cấp 4 cũ, đã xuống cấp, cửa hỏng, nền bong tróc, sơn bong tróc, hỏng trần, hỏng mái</t>
  </si>
  <si>
    <t>Nhà khoa Ngoại sản</t>
  </si>
  <si>
    <t>Nhà khoa CĐHA</t>
  </si>
  <si>
    <t>Khối nhà cũ, đã cải tạo sửa chữa</t>
  </si>
  <si>
    <t>Cơ sở 2</t>
  </si>
  <si>
    <t>Nhà làm việc trung tâm</t>
  </si>
  <si>
    <t>Nhà làm việc trung tâm (cơ sở 2)</t>
  </si>
  <si>
    <t>Sửa chữa hệ thống mái, trần nhà, nền nhà, tường nhà,  hệ thống cửa, chống thấm các nhà vệ sinh</t>
  </si>
  <si>
    <t>Sửa chữa, bảo dưỡng hệ thống cửa, nền, tường</t>
  </si>
  <si>
    <t>Khu vực phụ trợ, khuôn viên</t>
  </si>
  <si>
    <t>Sửa chữa nền, tường, mái và các thiết bị vệ sinh</t>
  </si>
  <si>
    <t>Sửa chữa hệ thống nền, tường, cửa và thiết bị vệ sinh</t>
  </si>
  <si>
    <t>Sửa chữa hệ thống nền, tường, trần, mái, cửa và thiết bị vệ sinh</t>
  </si>
  <si>
    <t xml:space="preserve">Máy thở 
</t>
  </si>
  <si>
    <t>Máy theo dõi sản khoa 2 chức năng</t>
  </si>
  <si>
    <t>Hệ thống CT scanner &lt; 64 lát cắt/ vòng quay</t>
  </si>
  <si>
    <t>Máy làm ấm trẻ sơ sinh</t>
  </si>
  <si>
    <t>Bộ kéo nắn chỉnh hình</t>
  </si>
  <si>
    <t>Bộ dụng cụ đại phẫu</t>
  </si>
  <si>
    <t xml:space="preserve">Bộ dụng cụ phẫu thuật sản khoa </t>
  </si>
  <si>
    <t xml:space="preserve">Bộ dụng cụ chấn thương chỉnh hình </t>
  </si>
  <si>
    <t xml:space="preserve">Bộ dụng cụ phẫu thuật xương </t>
  </si>
  <si>
    <t xml:space="preserve">Bộ tháo nẹp các cỡ </t>
  </si>
  <si>
    <t xml:space="preserve">Bộ dụng cụ trung phẫu </t>
  </si>
  <si>
    <t xml:space="preserve">Bộ  đặt nội khí quản </t>
  </si>
  <si>
    <t>Bộ dụng cụ phẫu thuật nội soi phụ khoa</t>
  </si>
  <si>
    <t>Bô dụng cụ phẫu thuật nội soi tiết niệu</t>
  </si>
  <si>
    <t>Bô dụng cụ phẫu thuật nội soi tiền liệt tuyến</t>
  </si>
  <si>
    <t xml:space="preserve">Bô dụng cụ cắt amidal </t>
  </si>
  <si>
    <t>Máy đo SPO2 người lớn</t>
  </si>
  <si>
    <t>Máy rửa phim X quang</t>
  </si>
  <si>
    <t xml:space="preserve">Máy khí dung </t>
  </si>
  <si>
    <t>Giường cấp cứu nhi</t>
  </si>
  <si>
    <t xml:space="preserve">Máy thở xách tay </t>
  </si>
  <si>
    <t>Ghế răng</t>
  </si>
  <si>
    <t>Máy lấy cao răng</t>
  </si>
  <si>
    <t>Đèn soi đáy mắt dùng điện</t>
  </si>
  <si>
    <t xml:space="preserve">Máy siêu âm AB </t>
  </si>
  <si>
    <t>Máy đo độ cong giác mạc</t>
  </si>
  <si>
    <t>Bộ dụng cụ kẹp hóc</t>
  </si>
  <si>
    <t>Bộ thử kính gọng đeo</t>
  </si>
  <si>
    <t>Bộ nạo vét amydan</t>
  </si>
  <si>
    <t>Bộ dụng cụ phẫu thuật mắt</t>
  </si>
  <si>
    <t>Kính hiển vi phẫu thuật</t>
  </si>
  <si>
    <t>Máy chụp huỳnh quang đáy mắt</t>
  </si>
  <si>
    <t>Máy siêu âm đa tần</t>
  </si>
  <si>
    <t>Thanh song song tập đi</t>
  </si>
  <si>
    <t>Khung quay khớp vai</t>
  </si>
  <si>
    <t>Khung kéo dãn cột sống cổ</t>
  </si>
  <si>
    <t xml:space="preserve">Máy kéo dãn cột sống </t>
  </si>
  <si>
    <t>Máy điện xung - Điện phân 2 kênh</t>
  </si>
  <si>
    <t>Máy đốt laser CO2</t>
  </si>
  <si>
    <t>Bồn tắm trẻ</t>
  </si>
  <si>
    <t>Máy đo SPO2 trẻ em</t>
  </si>
  <si>
    <t>Máy huyết học tự động</t>
  </si>
  <si>
    <t>Máy đo độ đông máu bán tự động</t>
  </si>
  <si>
    <t>Máy điện giải</t>
  </si>
  <si>
    <t>Tủ bảo quản hóa chất</t>
  </si>
  <si>
    <t>Bộ hút dẫn lưu màng phổi kín di động (bộ hút dịch áp lực thấp)</t>
  </si>
  <si>
    <t>Bộ khí dung kết nối máy thở</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</si>
  <si>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</si>
  <si>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</si>
  <si>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</si>
  <si>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</si>
  <si>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</si>
  <si>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</si>
  <si>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</si>
  <si>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</si>
  <si>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</si>
  <si>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</si>
  <si>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</si>
  <si>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</si>
  <si>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</si>
  <si>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</si>
  <si>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</si>
  <si>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</si>
  <si>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</si>
  <si>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</si>
  <si>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</si>
  <si>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</si>
  <si>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</si>
  <si>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</si>
  <si>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</si>
  <si>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</si>
  <si>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</si>
  <si>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</si>
  <si>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</si>
  <si>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</si>
  <si>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</si>
  <si>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</si>
  <si>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</si>
  <si>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</si>
  <si>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</si>
  <si>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</si>
  <si>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</si>
  <si>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</si>
  <si>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</si>
  <si>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</si>
  <si>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</si>
  <si>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</si>
  <si>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</si>
  <si>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</si>
  <si>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</si>
  <si>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</si>
  <si>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</si>
  <si>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</si>
  <si>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</si>
  <si>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</si>
  <si>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</si>
  <si>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</si>
  <si>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</si>
  <si>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</si>
  <si>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</si>
  <si>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</si>
  <si>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</si>
  <si>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</si>
  <si>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</si>
  <si>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</si>
  <si>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</si>
  <si>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</si>
  <si>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</si>
  <si>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</si>
  <si>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</si>
  <si>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</si>
  <si>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</si>
  <si>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</si>
  <si>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</si>
  <si>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</si>
  <si>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</si>
  <si>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</si>
  <si>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</si>
  <si>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</si>
  <si>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Hệ thống thiết bị văn phòng phục vụ cho khu nhà mới xây</t>
  </si>
  <si>
    <t xml:space="preserve">Máy tán sỏi laser </t>
  </si>
  <si>
    <t>Hệ thống kéo giãn cột sống</t>
  </si>
  <si>
    <t>Máy siêu âm 4D chuyên sản phụ khoa</t>
  </si>
  <si>
    <t>Máy từ trường trị liệu</t>
  </si>
  <si>
    <t>Máy siêu âm điều trị đa tần</t>
  </si>
  <si>
    <t>Máy hấp tiệt trùng plasma</t>
  </si>
  <si>
    <t>Sửa chữa hệ thống mái che</t>
  </si>
  <si>
    <t>Hệ thống CT - Scanner ≤ 64 lát cắt/vòng quay</t>
  </si>
  <si>
    <t xml:space="preserve">Máy siêu âm </t>
  </si>
  <si>
    <t>Dao mổ điện cao tần</t>
  </si>
  <si>
    <t>Đèn mổ </t>
  </si>
  <si>
    <t>Máy X quang thường quy</t>
  </si>
  <si>
    <t xml:space="preserve">Hệ thống nội soi </t>
  </si>
  <si>
    <t>Máy theo dõi sản khoa 02 chức năng</t>
  </si>
  <si>
    <t xml:space="preserve">Máy hút điện, hut dịch </t>
  </si>
  <si>
    <t xml:space="preserve">Máy đốt điện các loại </t>
  </si>
  <si>
    <t xml:space="preserve">Máy đo huyết áp tự động để bàn </t>
  </si>
  <si>
    <t>Hệ thống Holter tim kèm Holter huyết áp</t>
  </si>
  <si>
    <t xml:space="preserve">Máy tháo lồng ruột </t>
  </si>
  <si>
    <t>Hệ thống rửa tay vô trùng</t>
  </si>
  <si>
    <t>24/24</t>
  </si>
  <si>
    <t xml:space="preserve">Máy làm ấm trẻ em </t>
  </si>
  <si>
    <t xml:space="preserve">Đèn chiếu vàng da </t>
  </si>
  <si>
    <t>Máy nén y tế dùng cho máy thở trẻ em</t>
  </si>
  <si>
    <t xml:space="preserve">Máy đo độ bão hoà oxy </t>
  </si>
  <si>
    <t>24/24 giờ</t>
  </si>
  <si>
    <t xml:space="preserve">Máy ghế răng </t>
  </si>
  <si>
    <t>Kính Vold</t>
  </si>
  <si>
    <t>Đèn soi đáy mắt cắm điện</t>
  </si>
  <si>
    <t xml:space="preserve">Máy sinh hiển vi phẫu thuật mắt </t>
  </si>
  <si>
    <t xml:space="preserve">Sinh hiển vi khám mắt </t>
  </si>
  <si>
    <t xml:space="preserve">Máy khoan xương điện </t>
  </si>
  <si>
    <t>Màn hình phẫu thuật nội soi</t>
  </si>
  <si>
    <t>Máy tán sỏi Laser</t>
  </si>
  <si>
    <t xml:space="preserve">Máy phun sương sát khuẩn không khí bề mặt phòng mổ             </t>
  </si>
  <si>
    <t xml:space="preserve">Máy đo lưu huyết não (chẩn đoán mạch) vi tính </t>
  </si>
  <si>
    <t xml:space="preserve">Máy điều trị điện xung </t>
  </si>
  <si>
    <t xml:space="preserve">Máy điện châm </t>
  </si>
  <si>
    <t xml:space="preserve">Máy kéo dãn đốt sống cổ, thắt lưng </t>
  </si>
  <si>
    <t xml:space="preserve">Giường xông thuốc. 
</t>
  </si>
  <si>
    <t xml:space="preserve">Máy sóng ngắn </t>
  </si>
  <si>
    <t xml:space="preserve">Máy xét nghiệm </t>
  </si>
  <si>
    <t>Hệ thống xét nghiệm Elisa</t>
  </si>
  <si>
    <t xml:space="preserve">Tủ bảo quản </t>
  </si>
  <si>
    <t xml:space="preserve">Máy lắc máu </t>
  </si>
  <si>
    <t xml:space="preserve">Bộ pipet + giá để 
</t>
  </si>
  <si>
    <t xml:space="preserve">Nồi cách thủy </t>
  </si>
  <si>
    <t>Nồi hấp tiệt trùng sấy khô tự động</t>
  </si>
  <si>
    <t xml:space="preserve">Máy điều chế dung dịch tiệt khuẩn </t>
  </si>
  <si>
    <t xml:space="preserve">Máy đo khúc xạ kế tự động </t>
  </si>
  <si>
    <t xml:space="preserve">Bộ thử kính mắt có gọng đeo cho người  lớn và trẻ em. 
</t>
  </si>
  <si>
    <t>Máy hút khói khử mùi</t>
  </si>
  <si>
    <t>Máy phát tia plasma lạnh hỗ trợ điều trị vết thương</t>
  </si>
  <si>
    <t>Máy X quang</t>
  </si>
  <si>
    <t>Máy trợ thở CPAP</t>
  </si>
  <si>
    <t>Máy đo môi trường lao động</t>
  </si>
  <si>
    <t>Thùng đựng vắc xin</t>
  </si>
  <si>
    <t>Tủ lạnh âm sâu MDF-110-8 (ICB5.2)</t>
  </si>
  <si>
    <t>Máy Gene Xpert</t>
  </si>
  <si>
    <t>Nồi hấp ướt</t>
  </si>
  <si>
    <t>Tủ bảo vac xin</t>
  </si>
  <si>
    <t>Máy xét nghiệm huyết học bán tự động các loại</t>
  </si>
  <si>
    <t>Máy lắc Votex-200 (ICB5.4)</t>
  </si>
  <si>
    <t>Máy khuấy từ JSHS-180 (ICB5.5)</t>
  </si>
  <si>
    <t>Máy cất nước 2 lần LWD-3010D (ICB5.9)</t>
  </si>
  <si>
    <t>Máy phun hóa chất khử khuẩn</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</si>
  <si>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</si>
  <si>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</si>
  <si>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</si>
  <si>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</si>
  <si>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</si>
  <si>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</si>
  <si>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</si>
  <si>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</si>
  <si>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</si>
  <si>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</si>
  <si>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</si>
  <si>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</si>
  <si>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</si>
  <si>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</si>
  <si>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</si>
  <si>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</si>
  <si>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</si>
  <si>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</si>
  <si>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</si>
  <si>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</si>
  <si>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</si>
  <si>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</si>
  <si>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</si>
  <si>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</si>
  <si>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</si>
  <si>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</si>
  <si>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</si>
  <si>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</si>
  <si>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</si>
  <si>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</si>
  <si>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</si>
  <si>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</si>
  <si>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</si>
  <si>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</si>
  <si>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</si>
  <si>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</si>
  <si>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</si>
  <si>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</si>
  <si>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</si>
  <si>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</si>
  <si>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</si>
  <si>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</si>
  <si>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</si>
  <si>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</si>
  <si>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</si>
  <si>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</si>
  <si>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Nhà kỹ thuật nghiệp vụ cũ (nay là khoa YHCT&amp;PHCN Tầng I; Khoa Dược; khoa xét nghiệm Tầng II)</t>
  </si>
  <si>
    <t>Nhà khoa sản cũ (nay là khoa nội)</t>
  </si>
  <si>
    <t>Nhà  bệnh nhân Nội tổng hợp(nhà ngoại chuyên khoa cũ)</t>
  </si>
  <si>
    <t>Nhà khám bệnh đa khoa hành chính</t>
  </si>
  <si>
    <t>Nhà kỹ thuật nghiệp vụ</t>
  </si>
  <si>
    <t>Nhà dịch vụ tổng hợp</t>
  </si>
  <si>
    <t>2019</t>
  </si>
  <si>
    <t>Nhà vệ sinh</t>
  </si>
  <si>
    <t>Nhà Trung tâm Y tế  huyện Tân Yên</t>
  </si>
  <si>
    <t>Nhà xét nghiệm (Khối dự phòng)</t>
  </si>
  <si>
    <t>Công trình phụ trợ (Tường rào + cổng)</t>
  </si>
  <si>
    <t>Hệ thống nền gạch đã phồng và vỡ, cửa đã xuống cấp, sơn tường đã mốc</t>
  </si>
  <si>
    <t>Cổng chính của TTYT qua quá trình sử dụng và  khi xây dựng công trình nhà 7 tầng nhiều xe cơ giới có trọng tải lới đi qua đã xuống cấp: Trụ cổng hai bên đã bị vỡ, nền bê tông khu vực cổng bị sụt lún, nứt vỡ</t>
  </si>
  <si>
    <t>Nhà  bệnh nhân khoa Sản ( Đông Y- Sản cũ)</t>
  </si>
  <si>
    <t>Nhà khoa sản cũ (nay là khoa Nội)</t>
  </si>
  <si>
    <t>Nhà vệ sinh công cộng 1</t>
  </si>
  <si>
    <t>Nhà vệ sinh công cộng 2</t>
  </si>
  <si>
    <t>Sửa chữa nền gạch, sửa  hệ thống cửa các phòng, sửa chữa mái tôn, sơn toàn bộ tường, trần</t>
  </si>
  <si>
    <t xml:space="preserve"> Hệ thống CT - Scanner ≤ 64 lát cắt/vòng quay</t>
  </si>
  <si>
    <t>Dao mổ</t>
  </si>
  <si>
    <t>Đèn mổ treo trần</t>
  </si>
  <si>
    <t>Máy hút dịch cac loại</t>
  </si>
  <si>
    <t>Hệ thống nước RO và rửa quả lọc cho chạy thận nhân tạo</t>
  </si>
  <si>
    <t>Giường cấp cứu Nhi</t>
  </si>
  <si>
    <t>Máy khí rung siêu âm</t>
  </si>
  <si>
    <t>Hệ thống khám và điều trị nha khoa</t>
  </si>
  <si>
    <t>Bộ dụng cụ cắt Amydal</t>
  </si>
  <si>
    <t>Bộ dụng cụ phẫu thuật nội soi ổ bụng</t>
  </si>
  <si>
    <t>Bộ dụng cụ phẫu thuật sản phụ khoa</t>
  </si>
  <si>
    <t>Hệ thống phẫu thuật phaco lạnh</t>
  </si>
  <si>
    <t>Máy sắc thuốc đông y tự động</t>
  </si>
  <si>
    <t>Máy lấy cao răng ART</t>
  </si>
  <si>
    <t>Bộ khí dung kết nối máy thở (Máy phun khí dung) (TTBPD2020)</t>
  </si>
  <si>
    <t>Máy xét nghiệm nước tiểu URIT 50</t>
  </si>
  <si>
    <t>Máy xét nghiệm nước tiểu tự động 11 thông số (Dự án Norred)</t>
  </si>
  <si>
    <t>Máy xét nghiệm nước tiểu Urit 50</t>
  </si>
  <si>
    <t>Máy đo độ đông máu để bàn</t>
  </si>
  <si>
    <t>Máy đo độ đông máu tự động (Norred; Code: CL1K-09)</t>
  </si>
  <si>
    <t>Máy phân tích huyết học tự động 18 thông số</t>
  </si>
  <si>
    <t>Máy phân tích huyết học tự động 23 thông số (Norred TW)</t>
  </si>
  <si>
    <t>Máy xét nghiệm huyết học tự động MEK-9100</t>
  </si>
  <si>
    <t>Tủ an toàn sinh học II (QTC)</t>
  </si>
  <si>
    <t xml:space="preserve">Tủ lạnh trữ máu </t>
  </si>
  <si>
    <t>Máy đo khúc xạ</t>
  </si>
  <si>
    <t>Máy Laser tán sỏi</t>
  </si>
  <si>
    <t>Bộ dụng cụ mổ nội soi tuyến tiền liệt</t>
  </si>
  <si>
    <t>Máy kéo dãn đốt sống cổ thắt lưng</t>
  </si>
  <si>
    <t xml:space="preserve">Máy chạy thận nhân tạo </t>
  </si>
  <si>
    <t>Máy siêu âm màu 4D cao cấp</t>
  </si>
  <si>
    <t>Hệ thống nội soi tiết niệu</t>
  </si>
  <si>
    <t xml:space="preserve">Máy rửa sóng siêu âm 28 lít </t>
  </si>
  <si>
    <t>Máy giặt vắt công nghiệp, công suất 60-67 kg</t>
  </si>
  <si>
    <t>Máy dàn lam tự động</t>
  </si>
  <si>
    <t>Bàn sấy tiêu bản</t>
  </si>
  <si>
    <t>Máy pha chế parafin</t>
  </si>
  <si>
    <t>Bể dàn tiêu bản</t>
  </si>
  <si>
    <t>Máy đúc mô</t>
  </si>
  <si>
    <t>Máy nhuộm tiêu bản</t>
  </si>
  <si>
    <t>Máy cắt tiêu bản</t>
  </si>
  <si>
    <t>Tủ ấm có khí CO2</t>
  </si>
  <si>
    <t>Máy xử lý mô tự động</t>
  </si>
  <si>
    <t>Máy rửa khử khuẩn sấy khô tự động</t>
  </si>
  <si>
    <t xml:space="preserve">Máy tiệt khuẩn nhiệt độ thấp </t>
  </si>
  <si>
    <t xml:space="preserve">Máy siêu âm màu 4D </t>
  </si>
  <si>
    <t>Hệ thống máy chụp cắt lớp vi tính CT Scanner 32 lát cắt</t>
  </si>
  <si>
    <t xml:space="preserve">Hệ thống nội soi tiêu hóa dạ dày đại tràng có chức năng Giúp chuẩn đoán ung thư sớm </t>
  </si>
  <si>
    <t xml:space="preserve">Máy nội soi tai mũi họng </t>
  </si>
  <si>
    <t>Máy đo điện não vi tính</t>
  </si>
  <si>
    <t>Bàn mổ đa năng thủy lực</t>
  </si>
  <si>
    <t xml:space="preserve">Máy điện tim 6 kệnh </t>
  </si>
  <si>
    <t xml:space="preserve">Máy truyền dịch tự động </t>
  </si>
  <si>
    <t>Máy thở xâm nhập và không xâm nhập</t>
  </si>
  <si>
    <t xml:space="preserve">Hệ thống phẫu thuật nội soi ổ bụng Full HD </t>
  </si>
  <si>
    <t xml:space="preserve">Giường sởi tích hợp đèn chiéu vàng da </t>
  </si>
  <si>
    <t>Máy theo dõi sản khoa 2 thông số</t>
  </si>
  <si>
    <t>Máy nội soi cổ tử cung</t>
  </si>
  <si>
    <t xml:space="preserve">Máy phân tích huyết học tự động </t>
  </si>
  <si>
    <t xml:space="preserve">Nồi sắc thuốc </t>
  </si>
  <si>
    <t>Máy đo loãng xương Xquang toàn thân</t>
  </si>
  <si>
    <t xml:space="preserve">Máy đô chức năng hô hấp  </t>
  </si>
  <si>
    <t xml:space="preserve">Máy hấp nhiệt độ thấp Plasma lạnh đóng gói tự động </t>
  </si>
  <si>
    <t>Máy sấy đồ vải 35kg</t>
  </si>
  <si>
    <t>Nồi hấp tiệt trùng 500 lít</t>
  </si>
  <si>
    <t xml:space="preserve">Máy Laser CO2 </t>
  </si>
  <si>
    <t xml:space="preserve">Máy phân tích da </t>
  </si>
  <si>
    <t xml:space="preserve">Máy đo khúc xạ tự động </t>
  </si>
  <si>
    <t>Kính hiển vi phẫu thuật OP2 và phụ kiện</t>
  </si>
  <si>
    <t>Lồng ấp trẻ em</t>
  </si>
  <si>
    <t xml:space="preserve">Máy phát tia Plasma lạnh hỗ trợ điều trị vết thương </t>
  </si>
  <si>
    <t xml:space="preserve">Máy nén ép trị liệu </t>
  </si>
  <si>
    <t xml:space="preserve">Máy điện xung điện phân thuốc </t>
  </si>
  <si>
    <t>Hệ thống máy kéo giãn</t>
  </si>
  <si>
    <t>Máy điện phân,điện xung thuốc</t>
  </si>
  <si>
    <t>Máy Laser điều trị dùng trong y tế</t>
  </si>
  <si>
    <t>Máy điều trị bàng sóng siêu âm dùng trong y tế</t>
  </si>
  <si>
    <t xml:space="preserve">Máy phân tích HBA1C tự động  </t>
  </si>
  <si>
    <t xml:space="preserve">Máy cắt tiêu bản </t>
  </si>
  <si>
    <t>Máy đúc bệnh phẩm Model</t>
  </si>
  <si>
    <t xml:space="preserve">Máy lắc ống máu </t>
  </si>
  <si>
    <t>Kính hiển vi  có camera</t>
  </si>
  <si>
    <t xml:space="preserve">Hệ thống Elisa </t>
  </si>
  <si>
    <t>Tủ ấm nuôi cấy kỵ khí CO2</t>
  </si>
  <si>
    <t>Kính hiển  vi 3 mắt</t>
  </si>
  <si>
    <t>Tủ bảo quản máu dùng trong y tế</t>
  </si>
  <si>
    <t>Tủ nuôi cấy vi sinh</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</si>
  <si>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</si>
  <si>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</si>
  <si>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</si>
  <si>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</si>
  <si>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</si>
  <si>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</si>
  <si>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</si>
  <si>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</si>
  <si>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</si>
  <si>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</si>
  <si>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</si>
  <si>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</si>
  <si>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</si>
  <si>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</si>
  <si>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</si>
  <si>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</si>
  <si>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</si>
  <si>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</si>
  <si>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</si>
  <si>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</si>
  <si>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</si>
  <si>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</si>
  <si>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</si>
  <si>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</si>
  <si>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</si>
  <si>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</si>
  <si>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</si>
  <si>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</si>
  <si>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</si>
  <si>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</si>
  <si>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</si>
  <si>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</si>
  <si>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</si>
  <si>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</si>
  <si>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</si>
  <si>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 xml:space="preserve">Máy siêu âm tổng quát </t>
  </si>
  <si>
    <t>Hệ thống chụp X quang tổng quát</t>
  </si>
  <si>
    <t>Dao mổ siêu âm</t>
  </si>
  <si>
    <t>Dao mổ plasma</t>
  </si>
  <si>
    <t>Hệ thống  đèn mổ treo trần 2 chóa</t>
  </si>
  <si>
    <t>Máy định danh vi khuẩn</t>
  </si>
  <si>
    <t>Giường bệnh kèm tủ đầu giường</t>
  </si>
  <si>
    <t>Hệ thống phẫu thuật nội soi ổ bụng, tiết niệu</t>
  </si>
  <si>
    <t>Máy nội soi tai - mũi - họng</t>
  </si>
  <si>
    <t>Hệ thống phẫu thuật nội soi buồng tử cung</t>
  </si>
  <si>
    <t>Tổng toàn tỉnh</t>
  </si>
  <si>
    <t>TUYẾN TỈNH</t>
  </si>
  <si>
    <t>Khu nhà điều trị khoa Truyền nhiễm</t>
  </si>
  <si>
    <t>Xuống cấp toàn bộ công trình</t>
  </si>
  <si>
    <t>Khu nhà điều trị 3 tầng</t>
  </si>
  <si>
    <t>Khoa dược</t>
  </si>
  <si>
    <t>Đã xuống cấp, chật hẹp, ẩm mốc nhiều, hệ thống cửa cũ kỹ</t>
  </si>
  <si>
    <t>Khu nhà Xét nghiệm, Liên chuyên khoa</t>
  </si>
  <si>
    <t>Nhà xe bệnh nhân</t>
  </si>
  <si>
    <t>Nhà căng tin</t>
  </si>
  <si>
    <t>Nhà kiôt</t>
  </si>
  <si>
    <t>Khu nhà 7 tầng</t>
  </si>
  <si>
    <t>Xuống cấp, hệ thống điện nước đã hỏng, tường bị mốc, hệ thống cửa bị vênh, nhà vệ sinh bị hỏng</t>
  </si>
  <si>
    <t>Dự kiến hoàn thành và bàn giao tháng 6/2023</t>
  </si>
  <si>
    <t>Các hạng mục phụ trợ (căng tin, đường đi, hệ thống cống thoát nước, khu sân phơi nhà giặt và bể xử lý nước thải)</t>
  </si>
  <si>
    <t>Sửa chữa nền, mái, cửa, nhà vệ sinh căng tin; đường đi nối khu nhà hiện tại với khu nhà mới xây; sửa cống, rãnh thoát nước; sửa chữa mái sân phơi nhà giặt và bể xử lý nước thải</t>
  </si>
  <si>
    <t>Khu nhà 3 tầng</t>
  </si>
  <si>
    <t xml:space="preserve">Khu nhà 2 tầng </t>
  </si>
  <si>
    <t>Sửa chữa tường, hệ thống điện nước, nhà vệ sinh</t>
  </si>
  <si>
    <t>Máy chụp cắt lớp vi tính 32 lát</t>
  </si>
  <si>
    <t>Máy điện tim 6 cần</t>
  </si>
  <si>
    <t>Máy giúp thở BIPAP</t>
  </si>
  <si>
    <t>Máy hấp ướt</t>
  </si>
  <si>
    <t>Máy siêu âm màu Doppler</t>
  </si>
  <si>
    <t>Bảng đo thị lực</t>
  </si>
  <si>
    <t>Bộ nội soi khí quản có camera</t>
  </si>
  <si>
    <t xml:space="preserve">Bồn nấu parafin </t>
  </si>
  <si>
    <t>Đèn quang trùng hợp P11</t>
  </si>
  <si>
    <t xml:space="preserve">Ghế tập cơ tứ đầu đùi </t>
  </si>
  <si>
    <t>Giường cấp cứu chạy điện</t>
  </si>
  <si>
    <t>Hệ thống oxy 5 ổ cắm</t>
  </si>
  <si>
    <t>Huyết áp điện tử</t>
  </si>
  <si>
    <t>Máy chạy khí dung</t>
  </si>
  <si>
    <t xml:space="preserve">Máy điện phân điều trị </t>
  </si>
  <si>
    <t xml:space="preserve">Máy điện xung điều trị </t>
  </si>
  <si>
    <t xml:space="preserve">Máy điều trị từ trường </t>
  </si>
  <si>
    <t xml:space="preserve">Máy điều trị xung kích </t>
  </si>
  <si>
    <t>Máy đo đường huyết</t>
  </si>
  <si>
    <t xml:space="preserve">Máy kéo giãn cột sống </t>
  </si>
  <si>
    <t>Máy khúc xạ</t>
  </si>
  <si>
    <t>Máy lấy cao răng P11</t>
  </si>
  <si>
    <t xml:space="preserve">Máy sắc thuốc </t>
  </si>
  <si>
    <t>Máy siêu âm AB</t>
  </si>
  <si>
    <t xml:space="preserve">Máy sinh hiển vi </t>
  </si>
  <si>
    <t xml:space="preserve">Máy sóng ngắn điều trị </t>
  </si>
  <si>
    <t>Máy theo dõi BN 6 thông số</t>
  </si>
  <si>
    <t>Máy thở có xâm nhập</t>
  </si>
  <si>
    <t>Máy thở xách tay</t>
  </si>
  <si>
    <t xml:space="preserve">Tủ cấy vi sinh cấp 2 </t>
  </si>
  <si>
    <t>Kính hiển vi 2 mắt Olympus</t>
  </si>
  <si>
    <t xml:space="preserve">Máy siêu âm điều trị  </t>
  </si>
  <si>
    <t xml:space="preserve">Máy điều trị sóng ngắn </t>
  </si>
  <si>
    <t xml:space="preserve">Máy giặt công nghiệp 58 kg </t>
  </si>
  <si>
    <t>Máy vật lý trị liệu đa năng</t>
  </si>
  <si>
    <t>Bàn kéo nắn cổ cột sống chạy điện</t>
  </si>
  <si>
    <t xml:space="preserve">Hệ thống lọc nước RO </t>
  </si>
  <si>
    <t xml:space="preserve">Máy bơm hóa chất </t>
  </si>
  <si>
    <t>Đường ống, cút cho đường cấp đường thải,các van khóa 304 và chi phí khác</t>
  </si>
  <si>
    <t>Tủ mát bảo quản</t>
  </si>
  <si>
    <t>Giường bệnh nhân (1 tay quay)</t>
  </si>
  <si>
    <t xml:space="preserve">Ống nội soi dạ dày </t>
  </si>
  <si>
    <t>Ống/ Chiếc</t>
  </si>
  <si>
    <t xml:space="preserve">Máy điện xung đa năng kết hợp với điện phân </t>
  </si>
  <si>
    <t xml:space="preserve">Bồn nấu sáp ( PARAFIN ) </t>
  </si>
  <si>
    <t>Máy đo độ loãng xương (Bằng tia X)</t>
  </si>
  <si>
    <t xml:space="preserve">Sinh hiển vi phẫu thuật mắt </t>
  </si>
  <si>
    <t>Máy thử thị lực có điều khiển từ xa</t>
  </si>
  <si>
    <t xml:space="preserve">Đèn mổ treo trần </t>
  </si>
  <si>
    <t xml:space="preserve">Bộ </t>
  </si>
  <si>
    <t xml:space="preserve">Máy xét nghiệm nước tiểu  </t>
  </si>
  <si>
    <t>Ghế máy răng</t>
  </si>
  <si>
    <t>Máy X quang kỹ thuật số chụp tổng quát (2 tấm)</t>
  </si>
  <si>
    <t>Hệ thống nội soi tiêu hóa (Dạ dày, đại tràng)</t>
  </si>
  <si>
    <t>Máy theo dõi bệnh nhân các thông số</t>
  </si>
  <si>
    <t>Thiết bị tiệt trùng dụng cụ nhiệt độ thấp</t>
  </si>
  <si>
    <t>Máy điện phân điều trị 2 kênh</t>
  </si>
  <si>
    <t>Máy điều trị nhiệt nóng lạnh và kết hợp với matxa</t>
  </si>
  <si>
    <t>Máy laser châm</t>
  </si>
  <si>
    <t>Máy siêu âm tổng quát (có phần mềm đàn hồi mô)</t>
  </si>
  <si>
    <t xml:space="preserve">Bàn mổ </t>
  </si>
  <si>
    <t xml:space="preserve">Dao mổ điện </t>
  </si>
  <si>
    <t xml:space="preserve">Đèn mổ treo trần  </t>
  </si>
  <si>
    <t xml:space="preserve">Hệ thống lọc máu liên tục  </t>
  </si>
  <si>
    <t xml:space="preserve">Hệ thống máy chụp cắt lớp vi tính xoắn ốc  </t>
  </si>
  <si>
    <t xml:space="preserve">Máy chụp cộng hưởng từ 1,5 Tesla </t>
  </si>
  <si>
    <t>Máy chụp mạch xóa nền kỹ thuật số (DSA)</t>
  </si>
  <si>
    <t xml:space="preserve">Máy X quang C-arm </t>
  </si>
  <si>
    <t xml:space="preserve">Máy X quang chụp vú </t>
  </si>
  <si>
    <t xml:space="preserve">Hệ thống nội soi dạ dày, đại tràng </t>
  </si>
  <si>
    <t xml:space="preserve">Hệ thống nội soi mật tụy ngược dòng (ERCP), dạ dày, đại tràng  </t>
  </si>
  <si>
    <t xml:space="preserve">Hệ thống nội soi niệu quản, bàng quang (ống mềm)  </t>
  </si>
  <si>
    <t xml:space="preserve">Hệ thống nội soi phế quản video </t>
  </si>
  <si>
    <t xml:space="preserve">Hệ thống nội soi tiêu hóa  </t>
  </si>
  <si>
    <t xml:space="preserve">Hệ thống phẫu thuật nội soi ổ bụng  </t>
  </si>
  <si>
    <t xml:space="preserve">Máy soi cổ tử cung </t>
  </si>
  <si>
    <t xml:space="preserve">Máy cắt đốt điện cao tần </t>
  </si>
  <si>
    <t xml:space="preserve">Máy cắt nạo xoang (Hammer) </t>
  </si>
  <si>
    <t xml:space="preserve">Máy cắt polip trực tràng </t>
  </si>
  <si>
    <t xml:space="preserve">Máy cấy máu tự động </t>
  </si>
  <si>
    <t xml:space="preserve">Máy chạy thận HDF </t>
  </si>
  <si>
    <t xml:space="preserve">Máy chạy thận nhân tạo Dialog+ (Plus)  </t>
  </si>
  <si>
    <t xml:space="preserve">Máy điện não 32 kênh </t>
  </si>
  <si>
    <t xml:space="preserve">Máy định danh và làm kháng sinh đồ </t>
  </si>
  <si>
    <t>Máy từ trường điều trị</t>
  </si>
  <si>
    <t xml:space="preserve">Máy ép tim tự động  </t>
  </si>
  <si>
    <t xml:space="preserve">Máy gây mê kèm thở </t>
  </si>
  <si>
    <t xml:space="preserve">Máy phá rung tim </t>
  </si>
  <si>
    <t xml:space="preserve">Máy Doppler tim thai </t>
  </si>
  <si>
    <t xml:space="preserve">Máy siêu âm đen trắng  </t>
  </si>
  <si>
    <t xml:space="preserve">May siêu âm liên tục  </t>
  </si>
  <si>
    <t xml:space="preserve">Máy siêu âm mắt AB </t>
  </si>
  <si>
    <t xml:space="preserve">Máy siêu âm màu 2D Logiq </t>
  </si>
  <si>
    <t xml:space="preserve">Máy siêu âm mầu 3D  </t>
  </si>
  <si>
    <t xml:space="preserve">Máy siêu âm màu 4D  </t>
  </si>
  <si>
    <t>Máy siêu âm màu ACUSON X301</t>
  </si>
  <si>
    <t xml:space="preserve">Máy tạo nhịp tim tạm thời loại 1 buồng  </t>
  </si>
  <si>
    <t xml:space="preserve">Thiết bị thở oxy dòng cao 03803T </t>
  </si>
  <si>
    <t xml:space="preserve">Máy thở Bipap </t>
  </si>
  <si>
    <t xml:space="preserve">Máy thở chức năng cao </t>
  </si>
  <si>
    <t xml:space="preserve">Máy thở oxy dòng cao HF-2900 </t>
  </si>
  <si>
    <t xml:space="preserve">Máy thở xâm nhập  </t>
  </si>
  <si>
    <t>Máy thở cho trẻ sơ sinh và trẻ em</t>
  </si>
  <si>
    <t xml:space="preserve">Máy đo khí máu (Anh) </t>
  </si>
  <si>
    <t xml:space="preserve">Máy đo tốc độ máu lắng </t>
  </si>
  <si>
    <t xml:space="preserve">Máy xét nghiệm sinh hoá tự động   </t>
  </si>
  <si>
    <t xml:space="preserve">Máy xét nghiệm miễn dịch tự động  </t>
  </si>
  <si>
    <t xml:space="preserve">Máy xét nghiệm nước tiểu tốc độ cao </t>
  </si>
  <si>
    <t xml:space="preserve">Máy xét nghiệm sinh học phân tử đa mồi </t>
  </si>
  <si>
    <t xml:space="preserve">Máy phân tích Hmoglobin </t>
  </si>
  <si>
    <t xml:space="preserve">Máy phân tích huyết học tự động  </t>
  </si>
  <si>
    <t>Máy theo dõi bệnh nhân BSM3562</t>
  </si>
  <si>
    <t xml:space="preserve">Monitor sản khoa 2 chức năng  </t>
  </si>
  <si>
    <t xml:space="preserve">Máy theo dõi bệnh nhân 5 thông số </t>
  </si>
  <si>
    <t>Máy theo dõi bệnh nhân 7 thông số BSM-3563</t>
  </si>
  <si>
    <t>Máy theo doi SpO2 và nhịp mạch OLV - 2700K</t>
  </si>
  <si>
    <t>Bàn chỉnh hình Việt Nam</t>
  </si>
  <si>
    <t xml:space="preserve">Bàn đẻ điện thủy lực </t>
  </si>
  <si>
    <t>Bàn kéo nắn cổ và cột sống</t>
  </si>
  <si>
    <t>Bàn khám sản khoa</t>
  </si>
  <si>
    <t xml:space="preserve">Bàn phẫu thuật mắt  </t>
  </si>
  <si>
    <t>Bàn phẫu tích bệnh phẩm</t>
  </si>
  <si>
    <t>BIOBEAM</t>
  </si>
  <si>
    <t xml:space="preserve">Bộ đặt nội khí quản </t>
  </si>
  <si>
    <t xml:space="preserve">Bộ đèn đặt nội khí quản người lớn  </t>
  </si>
  <si>
    <t xml:space="preserve">Bộ đo nhãn áp </t>
  </si>
  <si>
    <t xml:space="preserve">Bộ dụng cụ dùng cho tán sỏi nội soi </t>
  </si>
  <si>
    <t xml:space="preserve">Bộ dụng cụ kết hợp xương cẳng tay </t>
  </si>
  <si>
    <t xml:space="preserve">Bộ dụng cụ kết hợp xương chày  </t>
  </si>
  <si>
    <t xml:space="preserve">Bộ dụng cụ kết hợp xương đùi  </t>
  </si>
  <si>
    <t>Bộ dụng cụ mổ nội soi u sơ tiền liệt tuyến</t>
  </si>
  <si>
    <t xml:space="preserve">Bộ dụng cụ mổ quặm, mộng mắt (18 chi tiết) </t>
  </si>
  <si>
    <t xml:space="preserve">Bộ dụng cụ mở tủy (gồm 44 đầu mục chi tiết) </t>
  </si>
  <si>
    <t>Bộ dụng cụ phẫu thuật  TMH</t>
  </si>
  <si>
    <t xml:space="preserve">Bộ dụng cụ phẫu thuật cắt tử cung (42 chi tiết) </t>
  </si>
  <si>
    <t xml:space="preserve">Bộ dụng cụ phẫu thuật cột sống  (gồm 61 đầu mục chi tiết) </t>
  </si>
  <si>
    <t>Bộ dụng cụ phẫu thuật bụng</t>
  </si>
  <si>
    <t>Bộ dụng cụ phầu thuất mạch máu  (gồm 61 danh mục chi tiết )</t>
  </si>
  <si>
    <t xml:space="preserve">Bộ dụng cụ Phẫu thuật sọ não có khoan xương sọ </t>
  </si>
  <si>
    <t xml:space="preserve">Bộ dụng cụ phẫu thuật tiết niệu (gồm 59 đầu mục chi tiết) </t>
  </si>
  <si>
    <t>Bộ dụng cụ phẫu thuật xương 59 chi tiết</t>
  </si>
  <si>
    <t>Bộ dụng cụ phẫu thuật RHM  48 Chi tiết</t>
  </si>
  <si>
    <t xml:space="preserve">Bộ hút dịch, đờm dùng hệ thống khí trung tâm </t>
  </si>
  <si>
    <t xml:space="preserve">Bộ khoan tai </t>
  </si>
  <si>
    <t>Bộ phim bụi phổi</t>
  </si>
  <si>
    <t xml:space="preserve">Bộ soi bóng đồng tử đo khúc xạ  </t>
  </si>
  <si>
    <t xml:space="preserve">Bộ soi gắp di vật thực quản ống cứng  </t>
  </si>
  <si>
    <t xml:space="preserve">Bộ soi thực quản </t>
  </si>
  <si>
    <t xml:space="preserve">Bộ thắt trĩ  </t>
  </si>
  <si>
    <t xml:space="preserve">Bộ thử kính  </t>
  </si>
  <si>
    <t xml:space="preserve">Bồn nấu Parafin Combi 200 </t>
  </si>
  <si>
    <t>Bồn rửa 3 hố chậu</t>
  </si>
  <si>
    <t>Bồn rửa dây soi tiêu hóa</t>
  </si>
  <si>
    <t xml:space="preserve">Bồn rửa tay vô trùng </t>
  </si>
  <si>
    <t xml:space="preserve">Buồng khử khuẩn  </t>
  </si>
  <si>
    <t>Cân cáng bệnh nhân</t>
  </si>
  <si>
    <t xml:space="preserve">Chậu rửa dụng cụ có nắp bằng nhựa  </t>
  </si>
  <si>
    <t xml:space="preserve">Đầu cắt dịch kính bán phần trước  </t>
  </si>
  <si>
    <t xml:space="preserve">Đầu đo CO2 </t>
  </si>
  <si>
    <t>Đầu đọc mã vạch Symbol Motorola DS9208</t>
  </si>
  <si>
    <t xml:space="preserve">Đầu lấy cao răng siêu âm Cavitron Bobcat Pro </t>
  </si>
  <si>
    <t xml:space="preserve">David boyle (1 tay 4 lưỡi) </t>
  </si>
  <si>
    <t>Đèn cực tím S5Q-PA/2</t>
  </si>
  <si>
    <t xml:space="preserve">Đèn điều trị vàng da </t>
  </si>
  <si>
    <t>Đèn gù ánh sáng lạnh Đài Loan</t>
  </si>
  <si>
    <t xml:space="preserve">Đèn quang hợp Litex 680  </t>
  </si>
  <si>
    <t xml:space="preserve">Đèn soi đáy mắt  </t>
  </si>
  <si>
    <t xml:space="preserve">Đèn soi phim (2 phim)  </t>
  </si>
  <si>
    <t xml:space="preserve">Forceps gắp sỏi </t>
  </si>
  <si>
    <t xml:space="preserve">Ghế chờ bệnh nhân 5 chỗ ngồi   </t>
  </si>
  <si>
    <t xml:space="preserve">Máy ghế răng   </t>
  </si>
  <si>
    <t xml:space="preserve">Hệ thống máy ghế răng   </t>
  </si>
  <si>
    <t xml:space="preserve">Ghế máy nha khoa  </t>
  </si>
  <si>
    <t xml:space="preserve">Gường bệnh nhân 3 tay quay </t>
  </si>
  <si>
    <t xml:space="preserve">Giường cấp cứu nhi </t>
  </si>
  <si>
    <t xml:space="preserve">Giường điện điều khiển 3 motors </t>
  </si>
  <si>
    <t xml:space="preserve">Giường kéo dãn  </t>
  </si>
  <si>
    <t xml:space="preserve">Giường ủ ấm trẻ sơ sinh </t>
  </si>
  <si>
    <t xml:space="preserve">Giường xông </t>
  </si>
  <si>
    <t xml:space="preserve">Hệ thống Holter điện tim  </t>
  </si>
  <si>
    <t xml:space="preserve">Hệ thống Holter theo huyết áp di động 24h </t>
  </si>
  <si>
    <t xml:space="preserve">Hệ thống kéo dãn cột sống </t>
  </si>
  <si>
    <t>Hệ thống khí sạch áp lực âm và một số hạng mục để mở rộng khu cách ly</t>
  </si>
  <si>
    <t>Hệ thống khí y tế nhà 9 tầng</t>
  </si>
  <si>
    <t>Hệ thống nước RO công suất 250 lít/giờ</t>
  </si>
  <si>
    <t>Hệ thống nước RO dùng cho máy hấp, máy rửa và bồn rửa</t>
  </si>
  <si>
    <t xml:space="preserve">Hệ thống xử lý nước RO </t>
  </si>
  <si>
    <t xml:space="preserve">Hộp đựng dụng cụ để hấp nhiệt độ cao X19200 </t>
  </si>
  <si>
    <t xml:space="preserve">Hộp ngâm dụng cụ nội soi  </t>
  </si>
  <si>
    <t xml:space="preserve">Kéo Mc Pherson-Westcott </t>
  </si>
  <si>
    <t xml:space="preserve">Kéo Westcott </t>
  </si>
  <si>
    <t xml:space="preserve">Khoan điện dùng cho phẫu thuật ngoại chấn thương </t>
  </si>
  <si>
    <t xml:space="preserve">Kìm bấm Clip nội soi Polymersize </t>
  </si>
  <si>
    <t xml:space="preserve">Kim cầm máu Dạ dày  </t>
  </si>
  <si>
    <t xml:space="preserve">Kìm gắp dị vật ngàm cá sấu dùng nhiều lần </t>
  </si>
  <si>
    <t xml:space="preserve">Kìm giữ xương cá sấu  </t>
  </si>
  <si>
    <t xml:space="preserve">Kìm giữ xương dài 19cm </t>
  </si>
  <si>
    <t xml:space="preserve">Kìm giữ xương dài 21cm </t>
  </si>
  <si>
    <t xml:space="preserve">Kìm kẹp Clip cầm máu 30444A  </t>
  </si>
  <si>
    <t xml:space="preserve">Kìm kẹp kim 26173SKG </t>
  </si>
  <si>
    <t xml:space="preserve">Kìm kẹp kim RASSWELLER. </t>
  </si>
  <si>
    <t xml:space="preserve">Kìm mang kim vi phẫu cong B-3613 </t>
  </si>
  <si>
    <t xml:space="preserve">Kim sinh thiết màng phổi  </t>
  </si>
  <si>
    <t xml:space="preserve">Kìm sinh thiết nóng dùng nhiều lần  </t>
  </si>
  <si>
    <t xml:space="preserve">Kìm vặn xương dài 14,5cm </t>
  </si>
  <si>
    <t xml:space="preserve">Kìm vặn xương dài 18,5cm </t>
  </si>
  <si>
    <t xml:space="preserve">Kìm vặn xương dài 20cm </t>
  </si>
  <si>
    <t xml:space="preserve">Lồng ấp trẻ sơ sinh  </t>
  </si>
  <si>
    <t xml:space="preserve">Màn hình thử thị lực và sắc giác </t>
  </si>
  <si>
    <t xml:space="preserve">Máy cắt lát vi thể lạnh </t>
  </si>
  <si>
    <t xml:space="preserve">Máy cắt polip trực tràng  </t>
  </si>
  <si>
    <t xml:space="preserve">Máy cắt tiêu bản quay tay HM 325 </t>
  </si>
  <si>
    <t xml:space="preserve">Máy chụp huỳnh quang đáy mắt </t>
  </si>
  <si>
    <t>Máy cưa xương HB 8871</t>
  </si>
  <si>
    <t xml:space="preserve">Máy điện di tự động  </t>
  </si>
  <si>
    <t xml:space="preserve">Máy điện từ trường cao áp BIOS  </t>
  </si>
  <si>
    <t xml:space="preserve">Máy điện xung trị liệu </t>
  </si>
  <si>
    <t xml:space="preserve">Máy điều trị điện xung, điện phân </t>
  </si>
  <si>
    <t xml:space="preserve">Máy điều trị siêu âm US-751 </t>
  </si>
  <si>
    <t xml:space="preserve">Máy điều trị sóng ngắn xung &amp; liên tục  </t>
  </si>
  <si>
    <t xml:space="preserve">Máy điều trị suy tĩnh mạch bằng lase </t>
  </si>
  <si>
    <t xml:space="preserve">Máy định nhóm máu </t>
  </si>
  <si>
    <t xml:space="preserve">Máy đo chức năng hô hấp Koko </t>
  </si>
  <si>
    <t xml:space="preserve">Máy đo độ bão hoà oxy  </t>
  </si>
  <si>
    <t xml:space="preserve">Máy đo huyết áp tự động </t>
  </si>
  <si>
    <t xml:space="preserve">Máy đo khúc xạ giác mạc </t>
  </si>
  <si>
    <t xml:space="preserve">Máy đo khúc xạ tự động  </t>
  </si>
  <si>
    <t>Máy đo nồng độ cồn trong hơi thở</t>
  </si>
  <si>
    <t xml:space="preserve">Máy đo PH để bàn Lab 855  </t>
  </si>
  <si>
    <t xml:space="preserve">Máy đo thân nhiệt tự động có gắn Camera </t>
  </si>
  <si>
    <t xml:space="preserve">Máy đo theo dõi huyết áp di động OSCAR2   </t>
  </si>
  <si>
    <t xml:space="preserve">Máy đọc đĩa 96 giếng (Máy đọc Elisa tự động) </t>
  </si>
  <si>
    <t xml:space="preserve">Máy đọc mã vạch Symbol Zebra DS9208 </t>
  </si>
  <si>
    <t xml:space="preserve">Máy đóng gói tự động </t>
  </si>
  <si>
    <t xml:space="preserve">Máy đúc nến AP-280  </t>
  </si>
  <si>
    <t xml:space="preserve">Máy hàn dây máu Terumo  </t>
  </si>
  <si>
    <t>Máy hàn túi</t>
  </si>
  <si>
    <t xml:space="preserve">Máy hấp tiệt trùng </t>
  </si>
  <si>
    <t xml:space="preserve">Máy Holter điện tim  </t>
  </si>
  <si>
    <t>Máy hút dịch  1242</t>
  </si>
  <si>
    <t xml:space="preserve">Máy hút khói </t>
  </si>
  <si>
    <t xml:space="preserve">Máy in mầu </t>
  </si>
  <si>
    <t xml:space="preserve">Máy in phim khô Laser Drypix Plus 4000  </t>
  </si>
  <si>
    <t xml:space="preserve">Máy kéo dãn cột sống cổ  </t>
  </si>
  <si>
    <t xml:space="preserve">Máy khí dung siêu âm  </t>
  </si>
  <si>
    <t>Máy khoan điện A343</t>
  </si>
  <si>
    <t xml:space="preserve">Máy khoan kết hợp xương RHM  </t>
  </si>
  <si>
    <t xml:space="preserve">Máy khử khuẩn và làm sạch không khí </t>
  </si>
  <si>
    <t xml:space="preserve">Máy khúc xạ kế tự động </t>
  </si>
  <si>
    <t xml:space="preserve">Máy làm ấm trẻ sơ sinh  </t>
  </si>
  <si>
    <t xml:space="preserve">Máy lấy cao răng </t>
  </si>
  <si>
    <t xml:space="preserve">Máy mổ mắt phaco </t>
  </si>
  <si>
    <t>Máy phun khử khuẩn không khi</t>
  </si>
  <si>
    <t xml:space="preserve">Máy rửa dụng cụ  </t>
  </si>
  <si>
    <t xml:space="preserve">Máy rửa quả lọc thận  </t>
  </si>
  <si>
    <t xml:space="preserve">Máy sắc thuốc tự động </t>
  </si>
  <si>
    <t xml:space="preserve">Máy sấy công nghiệp  </t>
  </si>
  <si>
    <t>Máy sấy dụng cụ y tế</t>
  </si>
  <si>
    <t>Máy sinh kính hiển vi mắt</t>
  </si>
  <si>
    <t xml:space="preserve">Máy tạo nhịp tim tạm thời loại 1 buồng </t>
  </si>
  <si>
    <t xml:space="preserve">Máy thăm dò huyết động  </t>
  </si>
  <si>
    <t>Máy tháo lồng ruột CF -2</t>
  </si>
  <si>
    <t>Máy tiệt trùng nhiệt độ thấp</t>
  </si>
  <si>
    <t xml:space="preserve">Máy trị liệu 4 liệu pháp kết hợp  </t>
  </si>
  <si>
    <t>Máy xử lý nước RO di động</t>
  </si>
  <si>
    <t xml:space="preserve">Ngân hàng bảo quản máu </t>
  </si>
  <si>
    <t xml:space="preserve">Ống nội soi phế quản video </t>
  </si>
  <si>
    <t xml:space="preserve">Ống soi 30 độ ổ bụng </t>
  </si>
  <si>
    <t xml:space="preserve">Panh xé bao  D-7317 </t>
  </si>
  <si>
    <t xml:space="preserve">Phòng lấy mẫu xét nghiệm an toàn di động </t>
  </si>
  <si>
    <t xml:space="preserve">Tay cầm cắt dịch kính dùng điện </t>
  </si>
  <si>
    <t xml:space="preserve">Tay cầm Clip </t>
  </si>
  <si>
    <t xml:space="preserve">Tay cầm phaco  </t>
  </si>
  <si>
    <t>Tay khoan nội nha</t>
  </si>
  <si>
    <t xml:space="preserve">Thanh rút Poongsan </t>
  </si>
  <si>
    <t xml:space="preserve">Thiết bị hỗ trợ đặt nội soi khí quản </t>
  </si>
  <si>
    <t xml:space="preserve">Thiết bị theo dõi huyết áp 24h </t>
  </si>
  <si>
    <t xml:space="preserve">Tủ ẩm  </t>
  </si>
  <si>
    <t xml:space="preserve">Tủ cấy an toàn sinh học Cấp II  </t>
  </si>
  <si>
    <t xml:space="preserve">Tủ CO2 </t>
  </si>
  <si>
    <t xml:space="preserve">Tủ đựng dụng cụ </t>
  </si>
  <si>
    <t xml:space="preserve">Tủ đựng dây máy nội soi </t>
  </si>
  <si>
    <t xml:space="preserve">Tủ để dụng cụ dàn máy nội soi ổ bụng, tiết niệu </t>
  </si>
  <si>
    <t xml:space="preserve">Tủ đựng đồ vải (05 khoang) </t>
  </si>
  <si>
    <t>Tủ hấp sấy tiệt trùng</t>
  </si>
  <si>
    <t>Tủ để đồ vô khuẩn</t>
  </si>
  <si>
    <t>Tủ đựng thuốc làm bằng INOX</t>
  </si>
  <si>
    <t xml:space="preserve">Tủ lạnh âm  </t>
  </si>
  <si>
    <t xml:space="preserve">Tủ lạnh dung tích 71 L </t>
  </si>
  <si>
    <t xml:space="preserve">Tủ lạnh trữ máu (2-6 độ C), 500 lít   </t>
  </si>
  <si>
    <t xml:space="preserve">Tủ sấy dụng cụ </t>
  </si>
  <si>
    <t>Van thành bụng - Đức</t>
  </si>
  <si>
    <t xml:space="preserve">Vành mi  E- 10405 </t>
  </si>
  <si>
    <t xml:space="preserve">Vành mi mổ lác mông E-10406 </t>
  </si>
  <si>
    <t xml:space="preserve">Xe cáng đẩy bệnh nhân </t>
  </si>
  <si>
    <t xml:space="preserve">Xe đẩy bệnh nhân nằm INOX 304  </t>
  </si>
  <si>
    <t>Xe đẩy bệnh nhân ngồi bánh đặc</t>
  </si>
  <si>
    <t xml:space="preserve">Xe đẩy cấp cứu nhựa </t>
  </si>
  <si>
    <t xml:space="preserve">Xe đẩy dụng cụ, thuốc, vật tư bằng inox </t>
  </si>
  <si>
    <t xml:space="preserve">Xe thay băng INOX 3 tầng </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</si>
  <si>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</si>
  <si>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</si>
  <si>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</si>
  <si>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</si>
  <si>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</si>
  <si>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</si>
  <si>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</si>
  <si>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</si>
  <si>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</si>
  <si>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</si>
  <si>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</si>
  <si>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</si>
  <si>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</si>
  <si>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</si>
  <si>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</si>
  <si>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</si>
  <si>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</si>
  <si>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</si>
  <si>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</si>
  <si>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</si>
  <si>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</si>
  <si>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</si>
  <si>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</si>
  <si>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</si>
  <si>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</si>
  <si>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</si>
  <si>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</si>
  <si>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</si>
  <si>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</si>
  <si>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</si>
  <si>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</si>
  <si>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</si>
  <si>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</si>
  <si>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</si>
  <si>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</si>
  <si>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</si>
  <si>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</si>
  <si>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</si>
  <si>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</si>
  <si>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</si>
  <si>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</si>
  <si>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</si>
  <si>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</si>
  <si>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</si>
  <si>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</si>
  <si>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</si>
  <si>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</si>
  <si>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</si>
  <si>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</si>
  <si>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</si>
  <si>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</si>
  <si>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</si>
  <si>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</si>
  <si>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</si>
  <si>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</si>
  <si>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</si>
  <si>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</si>
  <si>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</si>
  <si>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</si>
  <si>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</si>
  <si>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</si>
  <si>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</si>
  <si>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</si>
  <si>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</si>
  <si>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</si>
  <si>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</si>
  <si>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</si>
  <si>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</si>
  <si>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</si>
  <si>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</si>
  <si>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</si>
  <si>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</si>
  <si>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</si>
  <si>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</si>
  <si>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</si>
  <si>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</si>
  <si>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</si>
  <si>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</si>
  <si>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</si>
  <si>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</si>
  <si>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</si>
  <si>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</si>
  <si>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</si>
  <si>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</si>
  <si>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</si>
  <si>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</si>
  <si>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</si>
  <si>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</si>
  <si>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</si>
  <si>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</si>
  <si>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</si>
  <si>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</si>
  <si>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</si>
  <si>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</si>
  <si>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</si>
  <si>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</si>
  <si>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</si>
  <si>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</si>
  <si>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</si>
  <si>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</si>
  <si>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</si>
  <si>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</si>
  <si>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</si>
  <si>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</si>
  <si>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</si>
  <si>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</si>
  <si>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</si>
  <si>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</si>
  <si>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</si>
  <si>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</si>
  <si>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</si>
  <si>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</si>
  <si>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</si>
  <si>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</si>
  <si>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</si>
  <si>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</si>
  <si>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</si>
  <si>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</si>
  <si>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</si>
  <si>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</si>
  <si>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</si>
  <si>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</si>
  <si>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</si>
  <si>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</si>
  <si>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</si>
  <si>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</si>
  <si>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</si>
  <si>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</si>
  <si>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</si>
  <si>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</si>
  <si>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</si>
  <si>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</si>
  <si>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</si>
  <si>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</si>
  <si>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</si>
  <si>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</si>
  <si>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</si>
  <si>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</si>
  <si>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</si>
  <si>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</si>
  <si>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</si>
  <si>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</si>
  <si>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</si>
  <si>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</si>
  <si>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</si>
  <si>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</si>
  <si>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</si>
  <si>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</si>
  <si>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</si>
  <si>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</si>
  <si>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</si>
  <si>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</si>
  <si>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</si>
  <si>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</si>
  <si>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</si>
  <si>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</si>
  <si>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</si>
  <si>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</si>
  <si>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</si>
  <si>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</si>
  <si>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</si>
  <si>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</si>
  <si>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</si>
  <si>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</si>
  <si>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</si>
  <si>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</si>
  <si>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</si>
  <si>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</si>
  <si>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</si>
  <si>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</si>
  <si>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</si>
  <si>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</si>
  <si>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</si>
  <si>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</si>
  <si>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</si>
  <si>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</si>
  <si>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</si>
  <si>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</si>
  <si>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</si>
  <si>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</si>
  <si>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</si>
  <si>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</si>
  <si>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</si>
  <si>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</si>
  <si>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</si>
  <si>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</si>
  <si>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</si>
  <si>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</si>
  <si>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</si>
  <si>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</si>
  <si>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</si>
  <si>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</si>
  <si>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</si>
  <si>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</si>
  <si>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</si>
  <si>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</si>
  <si>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</si>
  <si>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</si>
  <si>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</si>
  <si>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</si>
  <si>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</si>
  <si>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</si>
  <si>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</si>
  <si>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</si>
  <si>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</si>
  <si>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</si>
  <si>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</si>
  <si>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</si>
  <si>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</si>
  <si>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</si>
  <si>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</si>
  <si>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</si>
  <si>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</si>
  <si>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</si>
  <si>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</si>
  <si>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</si>
  <si>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</si>
  <si>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</si>
  <si>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</si>
  <si>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</si>
  <si>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</si>
  <si>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</si>
  <si>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</si>
  <si>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</si>
  <si>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</si>
  <si>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</si>
  <si>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</si>
  <si>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</si>
  <si>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</si>
  <si>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</si>
  <si>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</si>
  <si>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</si>
  <si>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</si>
  <si>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</si>
  <si>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</si>
  <si>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</si>
  <si>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</si>
  <si>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</si>
  <si>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</si>
  <si>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</si>
  <si>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</si>
  <si>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</si>
  <si>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</si>
  <si>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</si>
  <si>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</si>
  <si>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</si>
  <si>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</si>
  <si>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</si>
  <si>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</si>
  <si>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</si>
  <si>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</si>
  <si>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</si>
  <si>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</si>
  <si>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</si>
  <si>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</si>
  <si>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</si>
  <si>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</si>
  <si>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</si>
  <si>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</si>
  <si>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</si>
  <si>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</si>
  <si>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</si>
  <si>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</si>
  <si>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</si>
  <si>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</si>
  <si>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</si>
  <si>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</si>
  <si>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</si>
  <si>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</si>
  <si>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</si>
  <si>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</si>
  <si>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</si>
  <si>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</si>
  <si>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</si>
  <si>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</si>
  <si>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</si>
  <si>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</si>
  <si>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</si>
  <si>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</si>
  <si>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</si>
  <si>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</si>
  <si>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</si>
  <si>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</si>
  <si>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</si>
  <si>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</si>
  <si>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</si>
  <si>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</si>
  <si>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</si>
  <si>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</si>
  <si>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</si>
  <si>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</si>
  <si>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</si>
  <si>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</si>
  <si>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</si>
  <si>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</si>
  <si>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</si>
  <si>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</si>
  <si>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</si>
  <si>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</si>
  <si>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</si>
  <si>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</si>
  <si>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</si>
  <si>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</si>
  <si>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</si>
  <si>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</si>
  <si>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</si>
  <si>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</si>
  <si>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</si>
  <si>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</si>
  <si>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Máy X quang C-arm</t>
  </si>
  <si>
    <t>Bàn mổ điện thủy lực</t>
  </si>
  <si>
    <t>Lồng ấp</t>
  </si>
  <si>
    <t>Dao mổ Plasma</t>
  </si>
  <si>
    <t>Máy siêu âm</t>
  </si>
  <si>
    <t>Máy khoan xương điện</t>
  </si>
  <si>
    <t>Tủ lạnh âm 80 độ C</t>
  </si>
  <si>
    <t>Máy mix mẫu tự động cho hệ thống real-time PCR (Máy sinh học phân tử)</t>
  </si>
  <si>
    <t>Máy cấy Lao tự động</t>
  </si>
  <si>
    <t>Tủ an toàn sinh học Class A2</t>
  </si>
  <si>
    <t>Máy định danh MALDITOF</t>
  </si>
  <si>
    <t>Máy giải trình tự gen thế hệ mới</t>
  </si>
  <si>
    <t>Máy nội soi bàng quang</t>
  </si>
  <si>
    <t>Monitor theo dõi 5 thông số</t>
  </si>
  <si>
    <t>Máy chụp cắt lớp vi tính 64 dãy</t>
  </si>
  <si>
    <t>Máy siêu âm Doppler, có chức năng siêu âm đàn hồi Shear Waves</t>
  </si>
  <si>
    <t>Máy nước RO mini (Xử lý nước RO di động)</t>
  </si>
  <si>
    <t xml:space="preserve">Hệ thống RO </t>
  </si>
  <si>
    <t>Máy rửa quả lọc thận</t>
  </si>
  <si>
    <t>Máy chạy thận HDF online</t>
  </si>
  <si>
    <t>Máy đúc bệnh phẩm (Máy đúc nến)</t>
  </si>
  <si>
    <t>Kính hiển vi phẫu thuật thần kinh cột sống</t>
  </si>
  <si>
    <t>Hệ thống Phaco</t>
  </si>
  <si>
    <t>Máy cắt lớp võng mạc OCT (máy OCT)</t>
  </si>
  <si>
    <t>Máy đo thị trường tự động</t>
  </si>
  <si>
    <t>Máy đo Nhãn áp tự động</t>
  </si>
  <si>
    <t>Máy đo Khúc xạ giác mạc</t>
  </si>
  <si>
    <t>Máy điện não vi tính</t>
  </si>
  <si>
    <t>Máy đo ký giấc ngủ</t>
  </si>
  <si>
    <t>Máy ghế răng</t>
  </si>
  <si>
    <t>Máy cấy impland</t>
  </si>
  <si>
    <t>Hệ thống Holter điện tim, phần mềm tương ứng</t>
  </si>
  <si>
    <t>Máy theo dõi sản khoa</t>
  </si>
  <si>
    <t>Máy phát tia Plasma hỗ trợ điều trị vết thương</t>
  </si>
  <si>
    <t>Máy thở (CPAP, PIPAP)</t>
  </si>
  <si>
    <t>Máy Xét nghiệm sinh hoá tự động</t>
  </si>
  <si>
    <t>Máy cắt đốt điện cao tần</t>
  </si>
  <si>
    <t>Hệ thống thăm dò điện sinh lý tim và triệt đốt cơ tim bằng sóng cao tần</t>
  </si>
  <si>
    <t>Máy xét nghiệm HbA1c tự động (máy phân tích Hemoglobin)</t>
  </si>
  <si>
    <t>Máy thăm dò huyết động</t>
  </si>
  <si>
    <t>Máy đo áp lực nội sọ</t>
  </si>
  <si>
    <t>Giường bệnh ba tay quay</t>
  </si>
  <si>
    <t>Hệ thống tim phổi nhân tạo kèm máy trao đổi nhiệt</t>
  </si>
  <si>
    <t>Máy điện xung trị liệu</t>
  </si>
  <si>
    <t>Khung quay tập khớp vai điều chỉnh 5 mức trở kháng</t>
  </si>
  <si>
    <t>Thiết bị luyện tập chi trên và hai chi dưới dạng ròng rọc</t>
  </si>
  <si>
    <t>Thiết bị tập vận động thụ động chi dưới</t>
  </si>
  <si>
    <t>Thiết bị tập vận động thụ động chi trên</t>
  </si>
  <si>
    <t>Hệ thống tập đứng và thăng bằng</t>
  </si>
  <si>
    <t>Bàn tập vật lý trị liệu điều chỉnh độ cao (Máy trị liệu 4 liệu pháp kết hợp kèm phụ kiện)</t>
  </si>
  <si>
    <t>Bộ bàn tập hoạt động trị liệu</t>
  </si>
  <si>
    <t>Máy xoa bóp bằng áp lực hơi</t>
  </si>
  <si>
    <t>Máy tập đi có khung nâng đỡ trọng lượng</t>
  </si>
  <si>
    <t>Cầu thang phục hồi chức năng</t>
  </si>
  <si>
    <t>Xe đạp tập phục hội chức năng</t>
  </si>
  <si>
    <t>Dụng cụ chèo thuyền</t>
  </si>
  <si>
    <t>TỔNG HỢP NHU CẦU MUA SẮM TRANG THIẾT BỊ TẠI CÁC CƠ SỞ Y TẾ CÔNG LẬP GIAI ĐOẠN 2023-2025</t>
  </si>
  <si>
    <t>ĐỀ XUẤT NHU CẦU ĐẦU TƯ TRANG THIẾT BỊ Y TẾ TẠI CÁC CƠ SỞ Y TẾ CÔNG LẬP GIAI ĐOẠN 2023 - 2025</t>
  </si>
  <si>
    <t>ĐỀ XUẤT NHU CẦU CẢI TẠO, SỬA CHỮA CƠ SỞ VẬT CHẤT TẠI CÁC CƠ SỞ Y TẾ CÔNG LẬP GIAI ĐOẠN 2023 - 2025</t>
  </si>
  <si>
    <t>Công trình kiên cố, sử dụng tốt.</t>
  </si>
  <si>
    <t>Công trình kiên cố, phòng Xquang không đạt tiêu chuẩn</t>
  </si>
  <si>
    <t>Đã xuống cấp, nền gạch bong tróc, tường thấm dột; Tầng 1: Nhà vệ sinh, công trình phụ hỏng, tường nhà bong tróc, thấm dột, thường xuyên phải sửa chữa; tầng 2: Trần nhà thấm dột, tường bong tróc, nhà vệ sinh, công trình phụ thường xuyên hỏng phải sửa chữa.</t>
  </si>
  <si>
    <t>Công trình đã xuống cấp, cần cải tạo thay thế, di chuyển đến vị trí mới</t>
  </si>
  <si>
    <t>Nền gạch bong tróc, tường tầng 2 và tầng 1 thấm mốc, đã sửa chữa 2 lần (năm 2017 lát lại sàn tầng 3; năm 2021 ốp lại tường các buồng vệ sinh; hiện tại tường tầng 1 và 2 ẩm mốc, nền gạch tầng 2, 3 bong tróc một số vị trí.</t>
  </si>
  <si>
    <t>Nhà xây đã được 24 năm, vật liệu xây dựng vôi cát, xuống cấp, sửa chữa 1 lần (năm 2014 cải tạo, sơn tường). Hiện tại sử dụng được nhưng các phòng làm việc rất chật hẹp</t>
  </si>
  <si>
    <t>Công trình đã xuống cấp, tầng 3 thấm dột, hệ thống cửa xệ kẹt</t>
  </si>
  <si>
    <t>Công trình đưa vào sử dụng từ 2005, đến nay phần mái nhà, màu sơn, đường diện, và các phòng vệ sinh đã xuống cấp nghiêm trọng</t>
  </si>
  <si>
    <t xml:space="preserve">Sửa chữa hệ thống điện, nước, hệ thống cửa chính, cửa nhà vệ sinh </t>
  </si>
  <si>
    <t>Nhà chụp CT</t>
  </si>
  <si>
    <t>Diện tích nhỏ, cần tách phòng, xuống cấp không đảm bảo về chuyên môn, hệ thống điện nước xuống cấp</t>
  </si>
  <si>
    <t>Tổng toàn tinh</t>
  </si>
  <si>
    <t>Khu nhà 8 tầng</t>
  </si>
  <si>
    <t>Ngân sách huyện/TP</t>
  </si>
  <si>
    <t>Ô tô chuyên dùng để vận chuyển và bảo quản mẫu</t>
  </si>
  <si>
    <t>TUYẾN HUYỆN</t>
  </si>
  <si>
    <t>Sửa khu chứa hệ thống oxy trung tâm (khu liền kề với khối nhà E)</t>
  </si>
  <si>
    <t>Lắp đặt hệ thống thang máy tại tòa nhà B</t>
  </si>
  <si>
    <t>2023-2025</t>
  </si>
  <si>
    <t>Phụ lục IV</t>
  </si>
  <si>
    <t>Nội dung cải tạo, sửa chữa</t>
  </si>
  <si>
    <t>Kinh phí của đơn vị</t>
  </si>
  <si>
    <t xml:space="preserve">Hiện trạng sử dụng
</t>
  </si>
  <si>
    <t>Lắp 02 thang máy 4 trạm nghỉ để phục vụ công tác vận chuyển bệnh nhân phẫu thuật và hồi sức sau phẫu thuật</t>
  </si>
  <si>
    <t>TỔNG HỢP NHU CẦU CẢI TẠO, SỬA CHỮA, NÂNG CẤP CƠ SỞ VẬT CHẤT TẠI CÁC CƠ SỞ Y TẾ CÔNG LẬP GIAI ĐOẠN 2023 - 2025</t>
  </si>
  <si>
    <t>Hệ thống chụp cộng hưởng từ 1,5T</t>
  </si>
  <si>
    <t>Tổng</t>
  </si>
  <si>
    <t>Số lượng theo định mức được Sở Y tế  phê duyệt</t>
  </si>
  <si>
    <t>Đã xuống cấp, một số vị trí thấm trần nhà vệ sinh, cửa bị biến dạng, khó đóng cần thay mới để đảm bảo an toàn.</t>
  </si>
  <si>
    <t>Đã xuống cấp; trần các tầng đã thấm dột; phòng bệnh nhân không có nhà vệ sinh (Cần cải tạo sửa chữa để phù hợp với công năng sử dụng)</t>
  </si>
  <si>
    <t>Đã xuống cấp, sơn trong và ngoài tòa nhà đã mốc gây mất mỹ quan. Nhà vệ sinh buồng bệnh dùng xí xổm nên không phù hợp với bệnh nhân ngoại khoa; hệ thống điều hòa chảy nước gây thấm tường trần, thấm hộp kỹ thuật</t>
  </si>
  <si>
    <t>Đã xuống cấp; dự kiến phá dỡ và làm nhà để xe cho cán bộ công nhân viên Bệnh viện với 3 tầng để xe</t>
  </si>
  <si>
    <t>Đã xuống cấp; trần các tầng đã thấm dột, nhà vệ sinh bán tắc (Cần cải tạo sửa chữa để phù hợp với công năng sử dụng)</t>
  </si>
  <si>
    <t>Đã xuống cấp; trần các tầng đã thấm dột, nhà vệ sinh bán tắc, đường cấp thoát nước không đảm bảo (Cần cải tạo sửa chữa để phù hợp với công năng sử dụng)</t>
  </si>
  <si>
    <t>Đã xuống cấp; trần tầng 6 đã thấm dột các nhà vệ sinh và khu vực rửa quả lọc bị thấm bong tróc (Cần cải tạo sửa chữa để phù hợp với công năng sử dụng)</t>
  </si>
  <si>
    <t>Tòa nhà R (4 tầng Khoa Y Học cổ truyền)</t>
  </si>
  <si>
    <t>Đã xuống cấp; nền gạch đã bong tróc, sơn dầm, tường, trần đã nấm mốc gây mất mỹ  quan; Nhà vệ sinh thường xuyên bị tắc không sử dụng được</t>
  </si>
  <si>
    <t>Tòa nhà R (3 tầng Khoa Mắt)</t>
  </si>
  <si>
    <t>Tòa nhà T (3 tầng BV YHCT cũ)</t>
  </si>
  <si>
    <t>Tòa nhà T (3 tầng TT CSSK SS cũ)</t>
  </si>
  <si>
    <t>Đã xuống cấp; trần các tầng đã thấm dột; phòng bệnh nhân không có nhà vệ sinh. Vị trí không phù hợp để nghị cho phá dỡ lấy lối vào thông thoáng cho nhân viên và người nhà bệnh nhân.</t>
  </si>
  <si>
    <t xml:space="preserve">Đã xuống cấp, cần bảo trì bảo dưỡng thường xuyên để đảm bảo cho việc xử lý nước thải toàn bệnh viện </t>
  </si>
  <si>
    <t xml:space="preserve"> Tòa nhà H (Nhà Khám bệnh 3 tầng cũ)</t>
  </si>
  <si>
    <t>Đã xuống cấp; Gạch ốp phòng, tường, nền nhà bong tróc. Sơn trần, tường trong và ngoài nhà đã mốc gây mất mỹ quan. Hệ thống nhà vệ sinh thường xuyên hỏng (Cần cải tạo sửa chữa để phù hợp với công năng sử dụng)</t>
  </si>
  <si>
    <t>Công trình đã xuống cấp, sử dụng không hiệu quả hết khấu hao cho phá bỏ để mở rộng nhà để xe cho nhân viên.</t>
  </si>
  <si>
    <t>Công trình đã xuống cấp, sử dụng không hiệu quả hết khấu hao cho phá bỏ để lấy lối vào trạm điện.</t>
  </si>
  <si>
    <t>Đã xuống cấp; Hệ thống cửa đã mục, nát. Sơn trong và ngoài nhà đã mốc gây mất mỹ quan.</t>
  </si>
  <si>
    <t xml:space="preserve">Trần nhà đã thấm mốc, bong bật nhiều vị trí gây ảnh hưởng công năng, gạch ốp tường nhiều vị trí chưa đồng bộ, bong bật, chiều cao còn thiếu gây ảnh hưởng mỹ quan; diện tích tường sơn trong nhà đã ẩm mốc, bong rộp nhiều vị trí, các  phòng vệ sinh tầng 4, 5 thuộc khoa Dịch vụ tự nguyện có dấu hiệu xuống cấp, một số nhà vệ sinh van khóa nước đã cũ, hư hỏng làm rò rỉ hệ thống nước vào vị trí các khe lún và các trục hộp kỹ thuật của các nhà vệ sinh chung và các nhà vệ sinh tại các phòng bệnh gây hư hỏng hệ trần thạch cao, thấm mốc, bong dộp lớp sơn bả tường trong các nhà vệ sinh, làm hỏng lớp màng khò chống thấm nước gây thấm nền sàn xuống các nhà vệ sinh phía dưới. </t>
  </si>
  <si>
    <t>Nhà bị dột, đường nước bị hỏng, tường mốc, nền gạch bị vỡ, không đảm bao an toàn</t>
  </si>
  <si>
    <t>Đã xuống cấp, nền gạch bong tróc, tường thấm dột, rêu mốc hoen ố; trần nhà thấm dột, hệ thống điện không đảm bảo, các cửa mối mọt</t>
  </si>
  <si>
    <t>Gạch ốp phồng rộp, bong tróc, tường hoen ố, cửa hỏng, mối mọt</t>
  </si>
  <si>
    <t>Nền bong tróc, lan can sắt han gỉ mục nát, chiều cao không đảm bảo</t>
  </si>
  <si>
    <t>Đã có dấu hiệu xuống cấp (Tường và trần hoen ố), tuy nhiên còn sử dụng được</t>
  </si>
  <si>
    <t>Hệ thống mái tôn đã hỏng, thấm dột từ mái xuống tầng 1, nền gạch bong tróc, tường ẩm mốc, hệ thống cánh cửa chính, cửa sổ bằng gỗ mục nát không đảm bảo an ninh, và các thiết bị phụ trợ  vệ sinh khác gần đã hỏng nhiều, chưa ốp tường hành lang</t>
  </si>
  <si>
    <t>Đã xuống cấp, nền gạch bong tróc, cửa chính, cửa sổ cong vênh, mái tôn một số chỗ thấm dột</t>
  </si>
  <si>
    <t>Hệ thống mái tôn có hiện tượng mục, han</t>
  </si>
  <si>
    <t>Trần phòng hội trường và mái của khối nhà đã xuống cấp, ẩm mốc, thấm nước</t>
  </si>
  <si>
    <t>Đã xuống cấp, nền gạch bong tróc, ẩm mốc; lan can han gỉ, tróc sơn</t>
  </si>
  <si>
    <t>Đã xuống cấp, nền gạch nứt vỡ, tường bong tróc, nhà vệ sinh và các công trình phụ xuống cấp, trần nhà thấm dột, bong tróc.</t>
  </si>
  <si>
    <t>Đã xuống cấp, nền gạch bong tróc, tường sơn mốc; tường thấm dột; Tầng 1: Nhà vệ sinh, công trình phụ xuống cấp, phải hạn chế sử dụng; Tầng 2: Trần nhà thấm dột.</t>
  </si>
  <si>
    <t>Đã xuống cấp, nhà vệ sinh có hiện tượng hỏng, trần nhà thấm dột, nền gạch nứt vỡ, tường có dấu hiệu bong tróc, ẩm mốc, hệ thống cửa hỏng.</t>
  </si>
  <si>
    <t>Mái che có hiện tượng xuống cấp, sơn tường bong tróc</t>
  </si>
  <si>
    <t>Hiện tại vẫn sử dụng tốt</t>
  </si>
  <si>
    <t>Nhà trạm, bể xử lý nước thải</t>
  </si>
  <si>
    <t xml:space="preserve">Các phòng bệnh hiện đã có dấu hiệu ẩm mốc, các nhà vệ sinh đều xuống cấp, không thoát nước, khu vực ban công đã xuống cấp, cần gia cố thêm các tấm chắn an toàn. </t>
  </si>
  <si>
    <t>Các phòng hiện đã có dấu hiệu ẩm mốc, các nhà vệ sinh đều xuống cấp, không thoát nước</t>
  </si>
  <si>
    <t>Nhà để xe đạp, xe máy</t>
  </si>
  <si>
    <t>Công trình đã xuống cấp, trần nhà thấm dột, tường bong tróc, hệ thống vách kính bằng nhôm đã cong vênh.</t>
  </si>
  <si>
    <t>Đã xuống cấp, nền gạch bong tróc, tường, trần nhà thấm dột ẩm mốc bong sơn; Nhà vệ sinh, công trình phụ hỏng.</t>
  </si>
  <si>
    <t>Cơ sở 2: Khu Đồi chè, phường Dĩnh Kế, TP Bắc Giang.</t>
  </si>
  <si>
    <t>Công trình đã xuống cấp, trần nhà thấm dột, tường bong tróc, nền gạch đã bong tróc, một số cửa bị hỏng.</t>
  </si>
  <si>
    <t>Nhà cấp 4 mái tôn (làm việc 1 cửa cũ)</t>
  </si>
  <si>
    <t xml:space="preserve">Nhà cấp 4 mái tôn (nhà làm việc công an cũ) </t>
  </si>
  <si>
    <t>Khu nhà khám bệnh - hành chính</t>
  </si>
  <si>
    <t>Công trình xây dựng kiên cố, hệ thống cửa xuống cấp, tường bạc mầu, mốc</t>
  </si>
  <si>
    <t>Nhà C (BGĐ, Các phòng chức năng)</t>
  </si>
  <si>
    <t>Nền gạch hành lang nhiều vị trí xuống cấp, bong tróc, thấm trần, nhà vệ sinh thấm trần, hỏng hệ thống nước, hộp kỹ thuật cần phải khắc phục, sửa chữa</t>
  </si>
  <si>
    <t>Nền gạch hành lang nhiều vị trí xuống cấp, bong tróc, thấm trần, nhà vệ sinh thấm trần, hỏng hệ thống ống nước, hộp kỹ thuật nhà vệ sinh</t>
  </si>
  <si>
    <t>Đã hỏng mái che, tường trần thấm mốc</t>
  </si>
  <si>
    <t>Đã xuống cấp, nền gạch bong tróc, tường thấm dột; Tầng 1: Nhà vệ sinh, công trình phụ hỏng, không sử dụng được; tầng 2: Trần nhà thấm dột, tường ẩm mốc.</t>
  </si>
  <si>
    <t>Mái tôn hiện tại đã cũ hỏng, thấm dột ở các điểm ô thoáng thoát nhiệt; tường ve cũ đã bị mốc nhiều chỗ; gạch lát một số điểm bị phồng vỡ; nhà vệ sinh thiết kế không phù hợp, thấm dột; Cửa của một số phòng đã bị hỏng, hệ thống điện đã hỏng nhiều vị trí</t>
  </si>
  <si>
    <t>Tường nhà bị mốc, bong lớp sơn ở nhiều chỗ, cửa gỗ đã bị hỏng và cong vênh</t>
  </si>
  <si>
    <t>Hiện tại xuống cấp, hệ thống cửa cong vênh, mục vỡ cánh, tường ẩm mốc, nền gạch cũ nát, mái tôn mục, trần nhựa mốc và đã hỏng ở một số phòng, hệ thống điện nước không đảm bảo cho nhu cầu sử dụng.</t>
  </si>
  <si>
    <t>Mái tôn đã bị hỏng, các điểm đặt ống thoát nước mưa bị dò nước</t>
  </si>
  <si>
    <t>Nhà cho khoa khám bệnh, khoa YHCT- PHCN: Cửa sổ không có chắn song, không ốp tường, nền gạch bong vỡ, trần thấm dột, ẩm mốc.</t>
  </si>
  <si>
    <t>Công trình đưa vào hoạt động từ năm 2003 đến nay. Nền gạch lâu ngày bị phồng rộp, đã cho tu sửa nhiều lần, nay đã xuống cấp nghiêm trọng, hệ thống trần, khu vệ sinh bị thấm dột, toàn bộ sơn của tòa nhà ẩm mốc, cần sơn và chống thấm lại; hệ thống điện đã xuống cấp, cần đi lại vào âm tường, thay mới một số thiết bị vệ sinh của các nhà vệ sinh để tiếp tục hoạt động</t>
  </si>
  <si>
    <t>Trần nhà bị mốc do thấm trần tất cả các hệ thống nhà vệ sinh 3 tầng, đường ống nước bé hay bị tắc và dột, ống nước trong tường bị vỡ, đường điện cũ hay cháy chập.</t>
  </si>
  <si>
    <t>Xuống cấp toàn bộ công trình, mốc trần, hệ thống điện nước đã hỏng</t>
  </si>
  <si>
    <t>Tầng 1: Một số cửa hỏng, nền gạch bong tróc, thiết bị vệ sinh cũ, hỏng; Tầng 2,3: Cửa hỏng, nền bong tróc, sơn tường ẩm mốc, thiết bị vệ sinh cũ, hỏng</t>
  </si>
  <si>
    <t>Tầng 1: Nhà vệ sinh thấm, dột; Tầng 2,3: Cửa hỏng, nền bong tróc, sơn tường ẩm mốc, nhà vệ sinh thấm, dột, hỏng mái</t>
  </si>
  <si>
    <t>Nền bong tróc, sơn tường ẩm mốc, thiết bị nhà vệ sinh cũ, hỏng nhiều</t>
  </si>
  <si>
    <t>Hệ thống cửa hỏng, nền bong tróc, sơn tường ẩm mốc, thiết bị nhà vệ sinh cũ, hỏng</t>
  </si>
  <si>
    <t>Nhà xe ô tô</t>
  </si>
  <si>
    <t>Khoa khám bệnh, các phòng chức năng</t>
  </si>
  <si>
    <t>Khoa nội, khoa dược, khoa đông y</t>
  </si>
  <si>
    <t>Nhà kho, gara, xưởng</t>
  </si>
  <si>
    <t>Nhà khoa khám bệnh, chữa bệnh theo yêu cầu</t>
  </si>
  <si>
    <t>Nhà A: Nhà khoa khám bệnh, các phòng chức năng</t>
  </si>
  <si>
    <t>Nhà khám chữa bệnh và làm việc 7 tầng</t>
  </si>
  <si>
    <t>Khoa Kiểm soát nhiễm khuẩn</t>
  </si>
  <si>
    <t>Khu nhà khoa Nhi, Cấp cứu</t>
  </si>
  <si>
    <t>Nhà kho vắc xin, nhà thuốc</t>
  </si>
  <si>
    <t>Sửa chữa, chống thấm một số phòng nhà vệ sinh, hộp kỹ thuật, phòng rửa quả lọc; sửa chữa tường, nền tòa nhà</t>
  </si>
  <si>
    <t>Tòa nhà M (3 tầng Khoa Kiểm soát nhiễm khuẩn)</t>
  </si>
  <si>
    <t>Tòa nhà R (Khoa Y Học cổ truyền + Khoa Mắt)</t>
  </si>
  <si>
    <t>Sửa chữa tường, nền nhà; chống thấm nền nhà vệ sinh, hộp kỹ thuật; sửa chữa thiết bị vệ sinh, đường cấp thoát nước.</t>
  </si>
  <si>
    <t>Nhà hậu cần (Nhà ăn, nhà bếp bệnh viện), nhà 1 tầng</t>
  </si>
  <si>
    <t>Nhà bệnh nhân nhi khoa (2 tầng)</t>
  </si>
  <si>
    <t>Sửa chữa nền gạch, hệ thống cửa, mái tôn</t>
  </si>
  <si>
    <t>Sửa chữa mái tôn, nền gạch, cửa, sơn tường, chống thấm khu vệ sinh và sửa chữa thiết bị vệ sinh</t>
  </si>
  <si>
    <t xml:space="preserve"> Nhà làm việc + Điều trị 3 tầng  A2 </t>
  </si>
  <si>
    <t>Bảo dưỡng, sửa chữa hệ thống PCCC, gồm: Hệ thống trụ cột đứng cứu hỏa ngoài trời; lăng trụ; cảm biến nhiệt, hệ thống đường dây tín hiệu, tủ điều khiển; máy bơm phòng cháy, máy phát điện</t>
  </si>
  <si>
    <t>Nhà Khám bệnh - Hành chính (Nhà A)</t>
  </si>
  <si>
    <t>Sửa chữa, chống thấm mái, trần phòng X quang</t>
  </si>
  <si>
    <t>Sửa chữa đảm bảo điều kiện cơ sở vật chất để hoạt động phòng khám đa khoa, sửa chữa phòng để đặt hệ thống X quang</t>
  </si>
  <si>
    <t>Sửa chữa nền gạch, tường phòng làm việc, nhà vệ sinh, hệ thống cửa ra vào, cửa sổ, mái che</t>
  </si>
  <si>
    <t>Sơn, sửa lại toàn bộ mặt trong và mặt ngoài toàn bộ khối nhà</t>
  </si>
  <si>
    <t>Khối nhà F (Ngoại - LCK)</t>
  </si>
  <si>
    <t>Khối nhà E (Khoa cấp cứu )</t>
  </si>
  <si>
    <t>Nhà xử lý rác thải y tế</t>
  </si>
  <si>
    <t>Khu vực Khám bệnh tại khoa Khám bệnh và kho đông y</t>
  </si>
  <si>
    <t>Ốp lát toàn bộ nền nhà, sửa chữa hố ga, hộp kỹ thuật, tạo sảnh chờ cho bệnh nhân và làm phòng chụp X-Quang KTS, bố trí đường điện, mạng Internet</t>
  </si>
  <si>
    <t>Sửa mái, trần, chống thấm dột, sơn, lắp hệ thống cửa, ốp tường, lát nền, làm hệ thống bảo quản lạnh thi thể, khu mái che</t>
  </si>
  <si>
    <t xml:space="preserve">Sửa chữa tường, nền gạch, cửa sổ, lan can. </t>
  </si>
  <si>
    <t>Sửa chữa tường, nền nhà</t>
  </si>
  <si>
    <t>Sửa chữa nền gạch, nhà vệ sinh tầng 1; chống thấm dột tầng 2; sửa hệ thống cửa sổ tầng 3</t>
  </si>
  <si>
    <t>Sửa mái tôn tầng II, nền gạch cả 2 tầng, sơn lại toàn bộ tòa nhà, sửa chữa nhà vệ sinh chống thấm dột tầng 2, sửa chữa đường điện</t>
  </si>
  <si>
    <t>Khu nhà chứa chất thải y tế nguy hại</t>
  </si>
  <si>
    <t>Nâng nền, ốp tường, làm kho lạnh, thay hệ thống cửa, làm lại đường vào</t>
  </si>
  <si>
    <t>Sửa chữa, chống thấm trần, tường nhà, sửa chữa hệ thống cửa chính, cửa nhà vệ sinh, hệ thống điện, nước</t>
  </si>
  <si>
    <t>Sửa chữa, bảo dưỡng hành lang, lối đi và hệ thống tường rào bao quanh</t>
  </si>
  <si>
    <t>Ghi chú: Danh mục cải tạo, sửa chữa, nâng cấp cơ sở vật chất của từng cơ sở y tế được xây dựng trên cơ sở khái toán theo tình hình thực tế và sắp xếp theo thứ tự ưu tiên. Khi nguồn kinh phí của tỉnh không bảo đảm theo nhu cầu của các đơn vị thì lựa chọn danh mục sửa chữa, bảo dưỡng theo thứ tự ưu tiên.</t>
  </si>
  <si>
    <t xml:space="preserve">Bơm tiêm điện  </t>
  </si>
  <si>
    <t>Máy mổ nội soi</t>
  </si>
  <si>
    <t xml:space="preserve">Hệ thống đo loãng xương toàn thân bằng tia X (DCR 900FX)  </t>
  </si>
  <si>
    <t xml:space="preserve">Hệ thống X quang số hóa DR </t>
  </si>
  <si>
    <t xml:space="preserve">Hệ thống X quang cao tần số hóa </t>
  </si>
  <si>
    <t xml:space="preserve">Hệ thống nội soi tai mũi họng    </t>
  </si>
  <si>
    <t xml:space="preserve">Hệ thống máy nội soi video khí phế quản OLYMPUS CV 150 </t>
  </si>
  <si>
    <t xml:space="preserve">Hệ thống máy và dụng cụ phẫu thuật nội soi mũi xoang </t>
  </si>
  <si>
    <t xml:space="preserve">Máy trợ thở </t>
  </si>
  <si>
    <t xml:space="preserve">Máy điện tim 3 cần  </t>
  </si>
  <si>
    <t>Máy thở di động chức năng cao</t>
  </si>
  <si>
    <t xml:space="preserve">Máy thở di động </t>
  </si>
  <si>
    <t>Máy thở không xâm nhập Bennett</t>
  </si>
  <si>
    <t>Máy thở; Model. Savina 307</t>
  </si>
  <si>
    <t xml:space="preserve">Máy thở xách tay Monnal T60 </t>
  </si>
  <si>
    <t xml:space="preserve">Máy truyền dịch  </t>
  </si>
  <si>
    <t xml:space="preserve">Máy xét nghiệm huyết học  </t>
  </si>
  <si>
    <t xml:space="preserve">Máy tách thành phần máu </t>
  </si>
  <si>
    <t>Hệ thống xét nghiệm Real time PCR</t>
  </si>
  <si>
    <t xml:space="preserve">Máy phân tích sinh hóa tự động 1200 mẫu/giờ  </t>
  </si>
  <si>
    <t>Hệ thống Monitor trung tâm</t>
  </si>
  <si>
    <t xml:space="preserve">Máy theo dõi bệnh nhân 3 thông số </t>
  </si>
  <si>
    <t xml:space="preserve">Máy theo dõi bệnh nhân 6 thông số </t>
  </si>
  <si>
    <t>Bàn gây mê</t>
  </si>
  <si>
    <t>Bàn để dụng cụ phẫu thuật</t>
  </si>
  <si>
    <t xml:space="preserve">Bàn tiểu phẫu </t>
  </si>
  <si>
    <t>Bàn tít dụng cụ 2 tầng</t>
  </si>
  <si>
    <t>Panh tự động</t>
  </si>
  <si>
    <t>Bộ đèn cla bóng Halogen khám tai mũi họng</t>
  </si>
  <si>
    <t xml:space="preserve">Bộ dụng cụ phẫu thuật lồng ngực  </t>
  </si>
  <si>
    <t>Bộ nội soi tai mũi họng</t>
  </si>
  <si>
    <t>Bộ soi thanh quản</t>
  </si>
  <si>
    <t xml:space="preserve">Cân điện tử </t>
  </si>
  <si>
    <t>Cây chẻ nhân phẫu thuật mắt</t>
  </si>
  <si>
    <t>Đèn đốt que cấy bằng gas</t>
  </si>
  <si>
    <t xml:space="preserve">Đèn soi đồng tử - Riester/Đức </t>
  </si>
  <si>
    <t>Ghế chạy thận nhân tạo</t>
  </si>
  <si>
    <t xml:space="preserve">Ghế khám tai mũi họng </t>
  </si>
  <si>
    <t xml:space="preserve">Ghế massage  </t>
  </si>
  <si>
    <t>Giá để đồ</t>
  </si>
  <si>
    <t xml:space="preserve">Hệ thống khí y tế (nhà thận) </t>
  </si>
  <si>
    <t xml:space="preserve">Hệ thống ngâm rửa tiệt trùng ống nội soi phế quản </t>
  </si>
  <si>
    <t>Hệ thống nuôi cấy kỵ khí</t>
  </si>
  <si>
    <t>Kẹp giác mạc phẫu thuật mắt</t>
  </si>
  <si>
    <t>Kéo cắt bao phẫu thuật mắt</t>
  </si>
  <si>
    <t>Kéo giác mạc phẫu thuật mắt</t>
  </si>
  <si>
    <t>Kẹp xé bao phẫu thuật mắt</t>
  </si>
  <si>
    <t>Kìm cặp kim cong</t>
  </si>
  <si>
    <t>Kìm cắt đinh</t>
  </si>
  <si>
    <t>Kìm gặm xương đầu</t>
  </si>
  <si>
    <t xml:space="preserve">Kìm mở xương đầu gặm </t>
  </si>
  <si>
    <t>Máy điều trị vi sóng</t>
  </si>
  <si>
    <t xml:space="preserve">Máy đo nhãn áp không tiếp xúc cầm tay </t>
  </si>
  <si>
    <t xml:space="preserve">Nồi hấp tiệt trùng </t>
  </si>
  <si>
    <t>Ống nội soi tai mũi họng</t>
  </si>
  <si>
    <t xml:space="preserve">Panh giác mạc cong có mẫu  </t>
  </si>
  <si>
    <t xml:space="preserve">Sinh hiển vi khám mắt  </t>
  </si>
  <si>
    <t>Specculum mở mũi má</t>
  </si>
  <si>
    <t xml:space="preserve">Tay khoan chậm thẳng </t>
  </si>
  <si>
    <t xml:space="preserve">Tủ cấp cứu co bánh xe </t>
  </si>
  <si>
    <t>Bộ dụng cụ phẫu thuật nội soi ổ bụng sản phụ khoa</t>
  </si>
  <si>
    <t>Tủ treo máy nội soi niệu quản, bàng quang</t>
  </si>
  <si>
    <t>Tủ Inox đựng máy thở và dây máy</t>
  </si>
  <si>
    <t>Tủ hút Inox 304</t>
  </si>
  <si>
    <t>Tủ hot vô trùng ESCO</t>
  </si>
  <si>
    <t xml:space="preserve">Tủ lạnh y tế  - Đan Mạch </t>
  </si>
  <si>
    <t>Xe cáng nâng hạ</t>
  </si>
  <si>
    <t>Bộ máy phục vụ nội soi Full HD</t>
  </si>
  <si>
    <t>Hệ thống phẫu thuật nội soi ổ bụng, sản phụ khoa</t>
  </si>
  <si>
    <t>Bộ dụng cụ nội soi buồng tử cung</t>
  </si>
  <si>
    <t>Bộ dụng cụ phẫu thuật nội soi ổ bụng sản nhi</t>
  </si>
  <si>
    <t>Cần nâng và bơm thuốc tử cung</t>
  </si>
  <si>
    <t>Ghế khám tai mũi họng</t>
  </si>
  <si>
    <t xml:space="preserve">Giường bệnh nhân Inox </t>
  </si>
  <si>
    <t xml:space="preserve">Hệ thống giường hồi sức cấp cứu trẻ sơ sinh </t>
  </si>
  <si>
    <t xml:space="preserve">Máy giặt vắt đồ vải công nghiệp </t>
  </si>
  <si>
    <t xml:space="preserve">Máy giặt vắt công nghiệp 35Kg </t>
  </si>
  <si>
    <t>Tủ mát bảo quản thuốc, sinh phẩm, hóa chất y tế</t>
  </si>
  <si>
    <t>Tủ đựng thuốc Inox</t>
  </si>
  <si>
    <t xml:space="preserve">Hệ thống giường kéo giãn cột sống lưng và cổ </t>
  </si>
  <si>
    <t>Máy tập vận động, phục hồi tay</t>
  </si>
  <si>
    <t>Máy tập vận động, phục hồi chân</t>
  </si>
  <si>
    <t xml:space="preserve">Máy vật lý trị liệu đa năng Doctorhome </t>
  </si>
  <si>
    <t>Hệ thống X quang kỹ thuật số ATHEM32-500</t>
  </si>
  <si>
    <t>Máy X quang Spectra 325E</t>
  </si>
  <si>
    <t>Máy siêu âm Doppler mầu SONACE X6</t>
  </si>
  <si>
    <t>Máy lưu huyết não RG- 9411</t>
  </si>
  <si>
    <t>Máy xét nghiệm nước tiểu 10 thông số</t>
  </si>
  <si>
    <t>Máy xét nghiệm nước tiểu Uritest 50</t>
  </si>
  <si>
    <t>Máy phân tích Proterin</t>
  </si>
  <si>
    <t>Tủ an toàn sinh học cấp I</t>
  </si>
  <si>
    <t>Máy laser điều trị nội mạch Mini-630/S</t>
  </si>
  <si>
    <t>Máy siêu âm điều trị trung tần</t>
  </si>
  <si>
    <t>Máy điều trị điện quang trung tần</t>
  </si>
  <si>
    <t>Máy nén ép khi trị liệu DL2003V3</t>
  </si>
  <si>
    <t>Đèn quang trùng</t>
  </si>
  <si>
    <t>Máy tạo oxy Yuwell</t>
  </si>
  <si>
    <t>Tủ sấy (khô)</t>
  </si>
  <si>
    <t>Tủ sấy (ướt)</t>
  </si>
  <si>
    <t>Máy chiết xuất thuốc tự động</t>
  </si>
  <si>
    <t>Hệ thống CT Scanner 2 dãy</t>
  </si>
  <si>
    <t>Tấm nhận tín hiện X quang kỹ thuật số</t>
  </si>
  <si>
    <t>Máy phân tích khí máu + điện giải</t>
  </si>
  <si>
    <t>Máy X quang di động</t>
  </si>
  <si>
    <t>Máy xét nghiệm sinh hóa tự động A25 (2016)</t>
  </si>
  <si>
    <t>Máy xét nghiệm sinh hóa tự động A25 (2019)</t>
  </si>
  <si>
    <t>Hệ thống nội soi dạ dày, tá tràng, đại tràng</t>
  </si>
  <si>
    <t>Hệ thống chụp cắt lớp vi tính CT16 dãy đầu thu</t>
  </si>
  <si>
    <t>Hệ thống máy chụp X quang cao tần số hóa</t>
  </si>
  <si>
    <t xml:space="preserve">Máy phân tích huyết học ≥18 thông số </t>
  </si>
  <si>
    <t>Đèn mổ treo trần ≥120.000 lux</t>
  </si>
  <si>
    <t>Đền mổ di động ≥120.000 lux</t>
  </si>
  <si>
    <t>Dao mổ điện cao tần ≥300W</t>
  </si>
  <si>
    <t>Máy chuẩn đoán nhiễm khuẩn HP qua hơi thở</t>
  </si>
  <si>
    <t>Máy tạo Oxy di động ≥5 lít</t>
  </si>
  <si>
    <t>Máy đo điện giải N+, K+, CL+</t>
  </si>
  <si>
    <t>Máy giặt, vắt ≥30kg</t>
  </si>
  <si>
    <t>Máy sấy đồ vải ≥60kg</t>
  </si>
  <si>
    <t>Máy giặt đồ vải ≥50kg</t>
  </si>
  <si>
    <t xml:space="preserve">Bộ lọc hút chân không 6 nhánh bằng thép không gỉ </t>
  </si>
  <si>
    <t>Máy đo nhanh đa chỉ tiêu nước</t>
  </si>
  <si>
    <t>Máy đo nồng độ oxy bão hoà trong máu kẹp ngón tay</t>
  </si>
  <si>
    <t>Bộ chuyển đổi X.quang cao tần sang X quang kỹ thuật số</t>
  </si>
  <si>
    <t>Bộ nâng cấp máy  X quang thường quy thành máy X quang kỹ thuật số</t>
  </si>
  <si>
    <t xml:space="preserve">Máy xét nghiệm nước tiểu 10 thông số </t>
  </si>
  <si>
    <t>Hệ thống rửa tay phẫu thuật</t>
  </si>
  <si>
    <t>Máy in phim X quang</t>
  </si>
  <si>
    <t>Máy X quang nha khoa</t>
  </si>
  <si>
    <t>Giường cấp cứu ( chạy điện)</t>
  </si>
  <si>
    <t>Bàn khám + ghế khám tai mũi họng</t>
  </si>
  <si>
    <t>Máy cắt bệnh phẩm mổ nội soi</t>
  </si>
  <si>
    <t>Cán kẹp Clip cầm máu tiêu hóa</t>
  </si>
  <si>
    <t>Máy sắc thuốc tự động</t>
  </si>
  <si>
    <t>Kính hiển vi hai mắt có đèn điện</t>
  </si>
  <si>
    <t>Máy đo (chụp) nhãn áp không tiếp xúc</t>
  </si>
  <si>
    <t>Máy chụp X quang răng</t>
  </si>
  <si>
    <t>Máy X quang (2004)</t>
  </si>
  <si>
    <t>Máy siêu âm màu Doppler màu 4D (2016)</t>
  </si>
  <si>
    <t>Máy xét nghiệm sinh hóa tự động (2013)</t>
  </si>
  <si>
    <t>Kính sinh hiển vi mắt (2019)</t>
  </si>
  <si>
    <t>Máy thở xâm lấn và không xâm lấn tích hợp bộ khí nén bên trong</t>
  </si>
  <si>
    <t>Máy xông khí dung siêu âm</t>
  </si>
  <si>
    <t>Máy khử rung tim (máy sốc tim) lưỡng cực</t>
  </si>
  <si>
    <t>Máy điện tim 3 kênh Nihon Kohden</t>
  </si>
  <si>
    <t>Máy tạo ion và lọc không khí</t>
  </si>
  <si>
    <t>Máy theo dõi bệnh nhân 6 thông số</t>
  </si>
  <si>
    <t>Máy Monitor theo dõi bênh nhân 3 thông số (2007)</t>
  </si>
  <si>
    <t>Máy X quang răng toàn cảnh thường quy + rửa phim</t>
  </si>
  <si>
    <t>Hệ thống X quang kỹ thuật số chụp tổng quát</t>
  </si>
  <si>
    <t>Máy monitor theo dõi bệnh nhân &gt; 5 thông số</t>
  </si>
  <si>
    <t>Hệ thống nội soi phế quản video</t>
  </si>
  <si>
    <t xml:space="preserve">Hệ thống X quang tăng sáng </t>
  </si>
  <si>
    <t xml:space="preserve">Máy in phim  X quang khô y tế </t>
  </si>
  <si>
    <t>Máy rửa tự động đa kết hợp siêu âm phun xoáy dòng áp lực khử khuẩn bậc cao</t>
  </si>
  <si>
    <t>Máy xét nghiệm miễn dịch tự động</t>
  </si>
  <si>
    <t>Monitor sản khoa 2 chức năng BT300</t>
  </si>
  <si>
    <t>Máy nội soi đường tiêu hóa (dạ dày, đại tràng)</t>
  </si>
  <si>
    <t>Máy siêu âm đen trắng Logiq V3</t>
  </si>
  <si>
    <t>Máy truyền dịch tự động</t>
  </si>
  <si>
    <t>Bơm tiêm điện trẻ em</t>
  </si>
  <si>
    <t>Máy chụp X quang răng toàn cảnh</t>
  </si>
  <si>
    <t xml:space="preserve">Máy X quang kỹ thuật số CR chụp tổng quát </t>
  </si>
  <si>
    <t>Máy X quang kỹ thuật số DR chụp tổng quát (Máy liên kết)</t>
  </si>
  <si>
    <t>Máy nội soi tai mũi họng ống cứng</t>
  </si>
  <si>
    <t>Ghế ngồi nội soi tai mũi họng</t>
  </si>
  <si>
    <t>Máy điện giải đồ</t>
  </si>
  <si>
    <t xml:space="preserve">Máy laser nội mạch </t>
  </si>
  <si>
    <t>Hệ thống rửa tay phẫu thuật viên</t>
  </si>
  <si>
    <t xml:space="preserve">Bộ dụng cụ phẫu thuật tiêu hóa ổ bụng </t>
  </si>
  <si>
    <t>Bộ dụng cụ phẫu thuật nội soi tai mũi họng</t>
  </si>
  <si>
    <t>Bồn ngâm rửa dụng cụ y tế</t>
  </si>
  <si>
    <t>Bộ khám điều trị tai mũi họng</t>
  </si>
  <si>
    <t>Máy phaco</t>
  </si>
  <si>
    <t>Máy laser trị liệu</t>
  </si>
  <si>
    <t>Hệ thống rửa tay 2 vòi</t>
  </si>
  <si>
    <t xml:space="preserve">Máy chụp X quang răng  </t>
  </si>
  <si>
    <t>Hệ thống X quang kỹ thuật số</t>
  </si>
  <si>
    <t xml:space="preserve">Hệ thống xử lý hình ảnh X quang số hóa CR có chức năng nhũ hóa FCR Capsula XLII  </t>
  </si>
  <si>
    <t xml:space="preserve">Máy chụp X quang tại giường </t>
  </si>
  <si>
    <t xml:space="preserve">Máy chụp X quang tổng hợp cao tần  </t>
  </si>
  <si>
    <t xml:space="preserve">Kìm mang kim B-3613  </t>
  </si>
  <si>
    <t xml:space="preserve">Máy laser CO2 </t>
  </si>
  <si>
    <t xml:space="preserve">Máy laser YAG điều trị bán phần trước và vẩn đục dịch kính </t>
  </si>
  <si>
    <t xml:space="preserve">Máy Laser Hene nội mạch </t>
  </si>
  <si>
    <t xml:space="preserve">Máy nén khí AT-80/38 </t>
  </si>
  <si>
    <t>Máy laser nội mạch KB351 -1B</t>
  </si>
  <si>
    <t>Máy laser nội mạch KB KB 351-1B</t>
  </si>
  <si>
    <t xml:space="preserve">Máy laser điều trị  </t>
  </si>
  <si>
    <t>Máy chụp X quang kĩ thuật số</t>
  </si>
  <si>
    <t>Máy nội soi tai mũi họng ống mềm 2 ống soi</t>
  </si>
  <si>
    <t>Máy nội soi mật tụy ngược dòng</t>
  </si>
  <si>
    <t>Máy cắt Amydan và VA</t>
  </si>
  <si>
    <t>Bàn khám điều trị tai mũi họng</t>
  </si>
  <si>
    <t>Máy điện xung</t>
  </si>
  <si>
    <t>Bộ kính vi phẫu. Bộ dụng phẫu thuật thần kinh nhi khoa</t>
  </si>
  <si>
    <t xml:space="preserve">Máy lưu huyết não kỹ thuật số Doppler xuyên sọ </t>
  </si>
  <si>
    <t>Hệ thống buồng điều trị oxy cao áp cho 6-8 người</t>
  </si>
  <si>
    <t>Máy Doppler xuyên sọ</t>
  </si>
  <si>
    <t>Bộ dụng cụ phẫu thuật trung phẫu</t>
  </si>
  <si>
    <t>Hệ thống máy quang phổ hấp thụ nguyên tử AAS cùng hệ thống phá mẫu</t>
  </si>
  <si>
    <t>Máy hấp tiệt trùng hơi nước hút chân không</t>
  </si>
  <si>
    <t>Máy giặt vắt công nghiệp, công suất 35-39 kg</t>
  </si>
  <si>
    <t>Máy chụp X quang vú</t>
  </si>
  <si>
    <t>Bồn rửa quả lọc inox</t>
  </si>
  <si>
    <r>
      <rPr>
        <b/>
        <i/>
        <sz val="10"/>
        <rFont val="Times New Roman"/>
        <family val="1"/>
      </rPr>
      <t xml:space="preserve">* </t>
    </r>
    <r>
      <rPr>
        <b/>
        <i/>
        <u/>
        <sz val="10"/>
        <rFont val="Times New Roman"/>
        <family val="1"/>
      </rPr>
      <t>Ghi chú:</t>
    </r>
    <r>
      <rPr>
        <b/>
        <i/>
        <sz val="10"/>
        <rFont val="Times New Roman"/>
        <family val="1"/>
      </rPr>
      <t xml:space="preserve">
                   </t>
    </r>
    <r>
      <rPr>
        <i/>
        <sz val="10"/>
        <rFont val="Times New Roman"/>
        <family val="1"/>
      </rPr>
      <t xml:space="preserve"> - Danh mục, số lượng trang thiết bị do các cơ sở y tế đề xuất được sắp xếp theo thứ tự ưu tiên; khi nguồn kinh phí của tỉnh không cân đối được theo nhu cầu của đơn vị thì sẽ lựa chọn đầu tư các danh mục theo thứ tự ưu tiên như trên.
                     - Đơn giá dự kiến của từng loại trang thiết bị đã được các cơ sở y tế tham khảo trên cơ sở các báo giá, kết quả trúng thầu và tra cứu giá trên Cổng thông tin điện tử về trang thiết bị của Bộ Y tế.
                     - Tùy thuộc vào cấu hình kỹ thuật của mỗi loại trang thiết bị theo nhu cầu của đơn vị sẽ có đơn giá dự kiến khác nhau.
                     - Một số danh mục trang thiết bị y tế chưa có tiêu chuẩn định mức hoặc có số lượng đề xuất vượt định mức đã được phê duyệt, các đơn vị rà soát, bổ sung định mức trang thiết bị y tế bảo đảm hoàn thành trước khi được phân bổ kinh phí theo quy định.</t>
    </r>
  </si>
  <si>
    <t>Máy đo khí độc cầm tay</t>
  </si>
  <si>
    <t>Bộ dụng cụ mổ tử thi</t>
  </si>
  <si>
    <t>Tủ lưu giữ xác 2 ngăn</t>
  </si>
  <si>
    <t>Xe ô tô chuyên dùng cho công tác giám định y khoa</t>
  </si>
  <si>
    <t>Khoa dinh dưỡng, căng tin</t>
  </si>
  <si>
    <t>Sửa chữa, bảo dưỡng</t>
  </si>
  <si>
    <t>Máy theo dõi bệnh nhân 7 thông số</t>
  </si>
  <si>
    <r>
      <t xml:space="preserve">Tần suất sử dụng
</t>
    </r>
    <r>
      <rPr>
        <i/>
        <sz val="9"/>
        <rFont val="Times New Roman"/>
        <family val="1"/>
      </rPr>
      <t>(1)Thường xuyên hàng ngày; (2) Cách nhật; (3) Không thường xuyên</t>
    </r>
  </si>
  <si>
    <r>
      <t xml:space="preserve">Tình trạng sử dụng hiện tại
</t>
    </r>
    <r>
      <rPr>
        <i/>
        <sz val="9"/>
        <rFont val="Times New Roman"/>
        <family val="1"/>
      </rPr>
      <t>(1)Tốt; (2) Thường xuyên phải bảo dưỡng, sửa chữa; (3) Hỏng</t>
    </r>
  </si>
  <si>
    <r>
      <t xml:space="preserve">Mức độ ảnh hưởng đến chuyên môn khi trang thiết bị hỏng, gặp sự cố
</t>
    </r>
    <r>
      <rPr>
        <b/>
        <i/>
        <sz val="10"/>
        <rFont val="Times New Roman"/>
        <family val="1"/>
      </rPr>
      <t>(Số ca phải chuyển tuyến)</t>
    </r>
  </si>
  <si>
    <t>Sửa chữa, khôi phục nguyên trạng sau khi tháo dỡ ICU để phục vụ chuyên môn khám chữa bệnh</t>
  </si>
  <si>
    <t>Bảng số 2</t>
  </si>
  <si>
    <t>Bảng số 3</t>
  </si>
  <si>
    <t>(Kèm theo Quyết định số       /QĐ-UBND ngày     /4/2023 của Chủ tịch UBND tỉnh Bắc Giang)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</si>
</sst>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Times New Roman"/>
      <family val="2"/>
      <charset val="163"/>
    </font>
    <font>
      <sz val="12"/>
      <color theme="1"/>
      <name val="Times New Roman"/>
      <family val="2"/>
    </font>
    <font>
      <b/>
      <sz val="14"/>
      <color theme="1"/>
      <name val="Times New Roman"/>
      <family val="1"/>
      <charset val="163"/>
    </font>
    <font>
      <i/>
      <sz val="12"/>
      <color theme="1"/>
      <name val="Times New Roman"/>
      <family val="1"/>
    </font>
    <font>
      <b/>
      <sz val="14"/>
      <color theme="1"/>
      <name val="Times New Roman"/>
      <family val="1"/>
    </font>
    <font>
      <b/>
      <sz val="10"/>
      <color theme="1"/>
      <name val="Times New Roman"/>
      <family val="1"/>
    </font>
    <font>
      <i/>
      <sz val="10"/>
      <color theme="1"/>
      <name val="Times New Roman"/>
      <family val="1"/>
    </font>
    <font>
      <sz val="10"/>
      <color theme="1"/>
      <name val="Times New Roman"/>
      <family val="1"/>
    </font>
    <font>
      <i/>
      <sz val="14"/>
      <color theme="1"/>
      <name val="Times New Roman"/>
      <family val="1"/>
    </font>
    <font>
      <sz val="8"/>
      <name val="Times New Roman"/>
      <family val="2"/>
      <charset val="163"/>
    </font>
    <font>
      <b/>
      <sz val="10"/>
      <name val="Times New Roman"/>
      <family val="1"/>
    </font>
    <font>
      <sz val="12"/>
      <name val="Times New Roman"/>
      <family val="1"/>
    </font>
    <font>
      <sz val="10"/>
      <name val="Times New Roman"/>
      <family val="1"/>
    </font>
    <font>
      <b/>
      <sz val="14"/>
      <name val="Times New Roman"/>
      <family val="1"/>
    </font>
    <font>
      <sz val="14"/>
      <name val="Times New Roman"/>
      <family val="1"/>
    </font>
    <font>
      <i/>
      <sz val="12"/>
      <name val="Times New Roman"/>
      <family val="1"/>
    </font>
    <font>
      <i/>
      <sz val="10"/>
      <name val="Times New Roman"/>
      <family val="1"/>
    </font>
    <font>
      <b/>
      <i/>
      <sz val="10"/>
      <name val="Times New Roman"/>
      <family val="1"/>
    </font>
    <font>
      <b/>
      <i/>
      <u/>
      <sz val="10"/>
      <name val="Times New Roman"/>
      <family val="1"/>
    </font>
    <font>
      <sz val="10"/>
      <name val="Times New Roman"/>
      <family val="1"/>
      <charset val="163"/>
    </font>
    <font>
      <sz val="12"/>
      <name val="Times New Roman"/>
      <family val="1"/>
      <charset val="163"/>
    </font>
    <font>
      <b/>
      <sz val="14"/>
      <name val="Times New Roman"/>
      <family val="1"/>
      <charset val="163"/>
    </font>
    <font>
      <i/>
      <sz val="12"/>
      <name val="Times New Roman"/>
      <family val="1"/>
      <charset val="163"/>
    </font>
    <font>
      <b/>
      <sz val="10"/>
      <name val="Times New Roman"/>
      <family val="1"/>
      <charset val="163"/>
    </font>
    <font>
      <b/>
      <sz val="12"/>
      <name val="Times New Roman"/>
      <family val="1"/>
      <charset val="163"/>
    </font>
    <font>
      <b/>
      <i/>
      <sz val="10"/>
      <name val="Times New Roman"/>
      <family val="1"/>
      <charset val="163"/>
    </font>
    <font>
      <i/>
      <sz val="14"/>
      <name val="Times New Roman"/>
      <family val="1"/>
      <charset val="163"/>
    </font>
    <font>
      <i/>
      <sz val="10"/>
      <name val="Times New Roman"/>
      <family val="1"/>
      <charset val="163"/>
    </font>
    <font>
      <i/>
      <sz val="14"/>
      <name val="Times New Roman"/>
      <family val="1"/>
    </font>
    <font>
      <i/>
      <sz val="9"/>
      <name val="Times New Roman"/>
      <family val="1"/>
    </font>
    <font>
      <b/>
      <sz val="12"/>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126">
    <xf numFmtId="0" fontId="0" fillId="0" borderId="0" xfId="0"/>
    <xf numFmtId="0" fontId="0" fillId="0" borderId="0" xfId="0"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7" fillId="0" borderId="0" xfId="0" applyFont="1"/>
    <xf numFmtId="0" fontId="7" fillId="0" borderId="0" xfId="0" applyFont="1" applyAlignment="1">
      <alignment horizontal="center" vertical="center" wrapText="1"/>
    </xf>
    <xf numFmtId="0" fontId="7" fillId="0" borderId="1" xfId="0" applyFont="1" applyBorder="1" applyAlignment="1">
      <alignment horizontal="left" vertical="center" wrapText="1"/>
    </xf>
    <xf numFmtId="3" fontId="7" fillId="0" borderId="1"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horizontal="center" vertical="center" wrapText="1"/>
    </xf>
    <xf numFmtId="3" fontId="7" fillId="0" borderId="1" xfId="0" applyNumberFormat="1" applyFont="1" applyBorder="1" applyAlignment="1">
      <alignment horizontal="center" vertical="center"/>
    </xf>
    <xf numFmtId="3" fontId="10" fillId="2"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3" fontId="5" fillId="0" borderId="6"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12" fillId="2" borderId="6"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xf>
    <xf numFmtId="3" fontId="12" fillId="0" borderId="6" xfId="0" applyNumberFormat="1" applyFont="1" applyBorder="1" applyAlignment="1">
      <alignment horizontal="center" vertical="center" wrapText="1"/>
    </xf>
    <xf numFmtId="3" fontId="12" fillId="0" borderId="1" xfId="0" applyNumberFormat="1" applyFont="1" applyBorder="1" applyAlignment="1">
      <alignment horizontal="center" vertical="center"/>
    </xf>
    <xf numFmtId="3" fontId="10" fillId="3" borderId="6"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7" fillId="0" borderId="0" xfId="0" applyNumberFormat="1" applyFont="1" applyAlignment="1">
      <alignment horizontal="center" vertical="center" wrapText="1"/>
    </xf>
    <xf numFmtId="3" fontId="14" fillId="0" borderId="0" xfId="0" applyNumberFormat="1" applyFont="1" applyAlignment="1">
      <alignment vertical="center"/>
    </xf>
    <xf numFmtId="3" fontId="11" fillId="0" borderId="0" xfId="0" applyNumberFormat="1" applyFont="1"/>
    <xf numFmtId="3" fontId="11" fillId="0" borderId="0" xfId="0" applyNumberFormat="1" applyFont="1" applyAlignment="1">
      <alignment horizontal="center" vertical="center"/>
    </xf>
    <xf numFmtId="3" fontId="11" fillId="0" borderId="0" xfId="0" applyNumberFormat="1" applyFont="1" applyAlignment="1">
      <alignment horizontal="left" vertical="center"/>
    </xf>
    <xf numFmtId="3" fontId="11" fillId="0" borderId="0" xfId="0" applyNumberFormat="1" applyFont="1" applyAlignment="1">
      <alignment horizontal="center" vertical="center" wrapText="1"/>
    </xf>
    <xf numFmtId="3" fontId="16" fillId="0" borderId="1" xfId="0" applyNumberFormat="1" applyFont="1" applyBorder="1" applyAlignment="1">
      <alignment horizontal="center" vertical="center" wrapText="1"/>
    </xf>
    <xf numFmtId="3" fontId="10" fillId="3" borderId="6" xfId="0" applyNumberFormat="1" applyFont="1" applyFill="1" applyBorder="1" applyAlignment="1">
      <alignment horizontal="left" vertical="center" wrapText="1"/>
    </xf>
    <xf numFmtId="3" fontId="10" fillId="2" borderId="1" xfId="0" applyNumberFormat="1" applyFont="1" applyFill="1" applyBorder="1" applyAlignment="1">
      <alignment horizontal="left" vertical="center" wrapText="1"/>
    </xf>
    <xf numFmtId="3" fontId="12" fillId="0" borderId="1" xfId="0" applyNumberFormat="1" applyFont="1" applyBorder="1" applyAlignment="1">
      <alignment horizontal="left" vertical="center" wrapText="1"/>
    </xf>
    <xf numFmtId="3" fontId="12" fillId="0" borderId="0" xfId="0" applyNumberFormat="1" applyFont="1" applyAlignment="1">
      <alignment horizontal="center" vertical="center"/>
    </xf>
    <xf numFmtId="3" fontId="12" fillId="0" borderId="0" xfId="0" applyNumberFormat="1" applyFont="1" applyAlignment="1">
      <alignment horizontal="left" vertical="center"/>
    </xf>
    <xf numFmtId="3" fontId="12" fillId="0" borderId="0" xfId="0" applyNumberFormat="1" applyFont="1"/>
    <xf numFmtId="3" fontId="11" fillId="0" borderId="0" xfId="0" applyNumberFormat="1" applyFont="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3" fontId="19" fillId="0" borderId="1" xfId="0" applyNumberFormat="1" applyFont="1" applyBorder="1" applyAlignment="1">
      <alignment horizontal="center" vertical="center" wrapText="1"/>
    </xf>
    <xf numFmtId="3" fontId="19" fillId="0" borderId="2" xfId="0" applyNumberFormat="1" applyFont="1" applyBorder="1" applyAlignment="1">
      <alignment horizontal="left" vertical="center" wrapText="1"/>
    </xf>
    <xf numFmtId="0" fontId="20" fillId="0" borderId="0" xfId="0" applyFont="1" applyAlignment="1">
      <alignment horizontal="center" vertical="center" wrapText="1"/>
    </xf>
    <xf numFmtId="0" fontId="20" fillId="0" borderId="0" xfId="0" applyFont="1"/>
    <xf numFmtId="0" fontId="20" fillId="0" borderId="0" xfId="0" applyFont="1" applyAlignment="1">
      <alignment horizontal="center" vertical="center"/>
    </xf>
    <xf numFmtId="0" fontId="20" fillId="0" borderId="0" xfId="0" applyFont="1" applyAlignment="1">
      <alignment horizontal="left" vertical="center"/>
    </xf>
    <xf numFmtId="0" fontId="22" fillId="0" borderId="0" xfId="0" applyFont="1" applyAlignment="1">
      <alignment horizontal="center" vertical="center"/>
    </xf>
    <xf numFmtId="0" fontId="23"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3" fontId="23" fillId="2" borderId="1" xfId="0" applyNumberFormat="1" applyFont="1" applyFill="1" applyBorder="1" applyAlignment="1">
      <alignment horizontal="center" vertical="center" wrapText="1"/>
    </xf>
    <xf numFmtId="3" fontId="23" fillId="2" borderId="2" xfId="0" applyNumberFormat="1" applyFont="1" applyFill="1" applyBorder="1" applyAlignment="1">
      <alignment horizontal="left" vertical="center" wrapText="1"/>
    </xf>
    <xf numFmtId="0" fontId="24" fillId="0" borderId="0" xfId="0" applyFont="1" applyAlignment="1">
      <alignment horizontal="center" vertical="center" wrapText="1"/>
    </xf>
    <xf numFmtId="0" fontId="25" fillId="0" borderId="1" xfId="0" applyFont="1" applyBorder="1" applyAlignment="1">
      <alignment horizontal="left" vertical="center" wrapText="1"/>
    </xf>
    <xf numFmtId="0" fontId="20" fillId="0" borderId="0" xfId="0" applyFont="1" applyAlignment="1">
      <alignment vertical="center" wrapText="1"/>
    </xf>
    <xf numFmtId="0" fontId="19" fillId="0" borderId="0" xfId="0" applyFont="1"/>
    <xf numFmtId="0" fontId="19" fillId="0" borderId="0" xfId="0" applyFont="1" applyAlignment="1">
      <alignment horizontal="center" vertical="center" wrapText="1"/>
    </xf>
    <xf numFmtId="0" fontId="27" fillId="0" borderId="1" xfId="0" applyFont="1" applyBorder="1" applyAlignment="1">
      <alignment horizontal="center" vertical="center" wrapText="1"/>
    </xf>
    <xf numFmtId="0" fontId="23" fillId="3" borderId="6" xfId="0" applyFont="1" applyFill="1" applyBorder="1" applyAlignment="1">
      <alignment horizontal="center" vertical="center" wrapText="1"/>
    </xf>
    <xf numFmtId="0" fontId="23" fillId="3" borderId="6" xfId="0" applyFont="1" applyFill="1" applyBorder="1" applyAlignment="1">
      <alignment horizontal="left" vertical="center" wrapText="1"/>
    </xf>
    <xf numFmtId="3" fontId="23" fillId="3" borderId="6"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3" fontId="19" fillId="0" borderId="6" xfId="0" applyNumberFormat="1" applyFont="1" applyBorder="1" applyAlignment="1">
      <alignment horizontal="center" vertical="center" wrapText="1"/>
    </xf>
    <xf numFmtId="0" fontId="23" fillId="0" borderId="0" xfId="0" applyFont="1" applyAlignment="1">
      <alignment horizontal="center" vertical="center" wrapText="1"/>
    </xf>
    <xf numFmtId="0" fontId="23" fillId="2" borderId="1" xfId="0" applyFont="1" applyFill="1" applyBorder="1" applyAlignment="1">
      <alignment vertical="center" wrapText="1"/>
    </xf>
    <xf numFmtId="3" fontId="23" fillId="2" borderId="1" xfId="0" applyNumberFormat="1" applyFont="1" applyFill="1" applyBorder="1" applyAlignment="1">
      <alignment horizontal="center" vertical="center"/>
    </xf>
    <xf numFmtId="3" fontId="19" fillId="0" borderId="1" xfId="0" applyNumberFormat="1" applyFont="1" applyBorder="1" applyAlignment="1">
      <alignment horizontal="center" vertical="center"/>
    </xf>
    <xf numFmtId="0" fontId="19" fillId="0" borderId="1" xfId="0" applyFont="1" applyBorder="1" applyAlignment="1">
      <alignment vertical="center" wrapText="1"/>
    </xf>
    <xf numFmtId="3" fontId="19" fillId="0" borderId="1" xfId="0" applyNumberFormat="1" applyFont="1" applyBorder="1"/>
    <xf numFmtId="0" fontId="16" fillId="0" borderId="1" xfId="0" applyFont="1" applyBorder="1" applyAlignment="1">
      <alignment horizontal="center" vertical="center" wrapText="1"/>
    </xf>
    <xf numFmtId="0" fontId="11" fillId="0" borderId="0" xfId="0" applyFont="1"/>
    <xf numFmtId="0" fontId="11"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3" fontId="12"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0" fontId="30"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3" fontId="12"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3" fontId="19" fillId="0" borderId="5" xfId="0" applyNumberFormat="1" applyFont="1" applyBorder="1" applyAlignment="1">
      <alignment horizontal="left" vertical="center" wrapText="1"/>
    </xf>
    <xf numFmtId="3" fontId="19" fillId="0" borderId="6" xfId="0" applyNumberFormat="1" applyFont="1"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6" fillId="0" borderId="0" xfId="0" applyFont="1" applyAlignment="1">
      <alignment horizontal="center" vertical="center" wrapText="1"/>
    </xf>
    <xf numFmtId="0" fontId="22" fillId="0" borderId="0" xfId="0" applyFont="1" applyAlignment="1">
      <alignment horizontal="left" vertical="center" wrapText="1"/>
    </xf>
    <xf numFmtId="0" fontId="26" fillId="0" borderId="8" xfId="0" applyFont="1" applyBorder="1" applyAlignment="1">
      <alignment horizontal="center"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13" fillId="0" borderId="0" xfId="0" applyFont="1" applyAlignment="1">
      <alignment horizontal="center" vertical="center"/>
    </xf>
    <xf numFmtId="0" fontId="15" fillId="0" borderId="8" xfId="0" applyFont="1" applyBorder="1" applyAlignment="1">
      <alignment horizontal="center" vertical="center"/>
    </xf>
    <xf numFmtId="0" fontId="13" fillId="0" borderId="0" xfId="0" applyFont="1" applyAlignment="1">
      <alignment horizontal="center" vertical="center" wrapText="1"/>
    </xf>
    <xf numFmtId="0" fontId="28" fillId="0" borderId="0" xfId="0" applyFont="1" applyAlignment="1">
      <alignment horizontal="center" vertical="center" wrapText="1"/>
    </xf>
    <xf numFmtId="3" fontId="13" fillId="0" borderId="0" xfId="0" applyNumberFormat="1" applyFont="1" applyAlignment="1">
      <alignment horizontal="center" vertical="center"/>
    </xf>
    <xf numFmtId="3" fontId="10" fillId="0" borderId="5"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6" fillId="0" borderId="0" xfId="0" applyNumberFormat="1" applyFont="1" applyAlignment="1">
      <alignment horizontal="left" vertical="top" wrapText="1"/>
    </xf>
    <xf numFmtId="3" fontId="12" fillId="0" borderId="0" xfId="0" applyNumberFormat="1" applyFont="1" applyAlignment="1">
      <alignment horizontal="left" vertical="top"/>
    </xf>
    <xf numFmtId="3" fontId="15" fillId="0" borderId="8" xfId="0" applyNumberFormat="1" applyFont="1" applyBorder="1" applyAlignment="1">
      <alignment horizontal="center" vertical="center"/>
    </xf>
    <xf numFmtId="3" fontId="13" fillId="0" borderId="0" xfId="0" applyNumberFormat="1" applyFont="1" applyAlignment="1">
      <alignment horizontal="center" vertical="center" wrapText="1"/>
    </xf>
    <xf numFmtId="3" fontId="28" fillId="0" borderId="0" xfId="0" applyNumberFormat="1"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8" fillId="0" borderId="8"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cellXfs>
  <cellStyles count="2">
    <cellStyle name="Normal" xfId="0" builtinId="0"/>
    <cellStyle name="Normal 2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5"/>
  <sheetViews>
    <sheetView topLeftCell="A326" zoomScaleNormal="100" workbookViewId="0">
      <selection activeCell="A3" sqref="A3:H3"/>
    </sheetView>
  </sheetViews>
  <sheetFormatPr defaultColWidth="8.75" defaultRowHeight="15.5" x14ac:dyDescent="0.35"/>
  <cols>
    <col min="1" max="1" width="6.5" style="47" customWidth="1"/>
    <col min="2" max="2" width="26.75" style="46" customWidth="1"/>
    <col min="3" max="3" width="11.5" style="46" customWidth="1"/>
    <col min="4" max="4" width="12.75" style="46" customWidth="1"/>
    <col min="5" max="5" width="10" style="46" customWidth="1"/>
    <col min="6" max="6" width="11.25" style="46" customWidth="1"/>
    <col min="7" max="7" width="43.08203125" style="48" customWidth="1"/>
    <col min="8" max="8" width="9.5" style="46" customWidth="1"/>
    <col min="9" max="9" width="8.75" style="46"/>
    <col min="10" max="10" width="8.08203125" style="46" customWidth="1"/>
    <col min="11" max="14" width="8.75" style="46"/>
    <col min="15" max="15" width="7.75" style="46" customWidth="1"/>
    <col min="16" max="19" width="8.75" style="46"/>
    <col min="20" max="20" width="8.75" style="46" customWidth="1"/>
    <col min="21" max="24" width="8.75" style="46"/>
    <col min="25" max="25" width="8.25" style="46" customWidth="1"/>
    <col min="26" max="16384" width="8.75" style="46"/>
  </cols>
  <sheetData>
    <row r="1" spans="1:8" ht="24" customHeight="1" x14ac:dyDescent="0.35">
      <c r="A1" s="88" t="s">
        <v>17</v>
      </c>
      <c r="B1" s="88"/>
      <c r="C1" s="88"/>
      <c r="D1" s="88"/>
      <c r="E1" s="88"/>
      <c r="F1" s="88"/>
      <c r="G1" s="88"/>
      <c r="H1" s="88"/>
    </row>
    <row r="2" spans="1:8" ht="28.5" customHeight="1" x14ac:dyDescent="0.35">
      <c r="A2" s="89" t="s">
        <v>35</v>
      </c>
      <c r="B2" s="89"/>
      <c r="C2" s="89"/>
      <c r="D2" s="89"/>
      <c r="E2" s="89"/>
      <c r="F2" s="89"/>
      <c r="G2" s="89"/>
      <c r="H2" s="89"/>
    </row>
    <row r="3" spans="1:8" ht="28.5" customHeight="1" x14ac:dyDescent="0.35">
      <c r="A3" s="92" t="s">
        <v>3698</v>
      </c>
      <c r="B3" s="92"/>
      <c r="C3" s="92"/>
      <c r="D3" s="92"/>
      <c r="E3" s="92"/>
      <c r="F3" s="92"/>
      <c r="G3" s="92"/>
      <c r="H3" s="92"/>
    </row>
    <row r="4" spans="1:8" ht="29.25" customHeight="1" x14ac:dyDescent="0.35">
      <c r="H4" s="49"/>
    </row>
    <row r="5" spans="1:8" ht="29.25" customHeight="1" x14ac:dyDescent="0.35">
      <c r="A5" s="90" t="s">
        <v>0</v>
      </c>
      <c r="B5" s="90" t="s">
        <v>24</v>
      </c>
      <c r="C5" s="90" t="s">
        <v>23</v>
      </c>
      <c r="D5" s="90" t="s">
        <v>27</v>
      </c>
      <c r="E5" s="91" t="s">
        <v>12</v>
      </c>
      <c r="F5" s="91"/>
      <c r="G5" s="90" t="s">
        <v>3370</v>
      </c>
      <c r="H5" s="90" t="s">
        <v>16</v>
      </c>
    </row>
    <row r="6" spans="1:8" s="45" customFormat="1" ht="39" x14ac:dyDescent="0.35">
      <c r="A6" s="90"/>
      <c r="B6" s="90"/>
      <c r="C6" s="90"/>
      <c r="D6" s="90"/>
      <c r="E6" s="50" t="s">
        <v>25</v>
      </c>
      <c r="F6" s="50" t="s">
        <v>26</v>
      </c>
      <c r="G6" s="90"/>
      <c r="H6" s="90"/>
    </row>
    <row r="7" spans="1:8" s="55" customFormat="1" ht="22.5" customHeight="1" x14ac:dyDescent="0.35">
      <c r="A7" s="51" t="s">
        <v>18</v>
      </c>
      <c r="B7" s="52" t="s">
        <v>36</v>
      </c>
      <c r="C7" s="51"/>
      <c r="D7" s="53"/>
      <c r="E7" s="53"/>
      <c r="F7" s="53"/>
      <c r="G7" s="54"/>
      <c r="H7" s="53"/>
    </row>
    <row r="8" spans="1:8" s="55" customFormat="1" ht="25" customHeight="1" x14ac:dyDescent="0.35">
      <c r="A8" s="51">
        <v>1</v>
      </c>
      <c r="B8" s="52" t="s">
        <v>37</v>
      </c>
      <c r="C8" s="51"/>
      <c r="D8" s="53">
        <f>SUM(D9:D31)</f>
        <v>102962</v>
      </c>
      <c r="E8" s="53"/>
      <c r="F8" s="53"/>
      <c r="G8" s="54"/>
      <c r="H8" s="53"/>
    </row>
    <row r="9" spans="1:8" s="45" customFormat="1" ht="34.5" customHeight="1" x14ac:dyDescent="0.35">
      <c r="A9" s="41" t="s">
        <v>85</v>
      </c>
      <c r="B9" s="42" t="s">
        <v>62</v>
      </c>
      <c r="C9" s="41">
        <v>2016</v>
      </c>
      <c r="D9" s="43">
        <v>5600</v>
      </c>
      <c r="E9" s="43">
        <v>5</v>
      </c>
      <c r="F9" s="43">
        <v>1120</v>
      </c>
      <c r="G9" s="44" t="s">
        <v>3376</v>
      </c>
      <c r="H9" s="43"/>
    </row>
    <row r="10" spans="1:8" s="45" customFormat="1" ht="48.65" customHeight="1" x14ac:dyDescent="0.35">
      <c r="A10" s="41" t="s">
        <v>88</v>
      </c>
      <c r="B10" s="42" t="s">
        <v>63</v>
      </c>
      <c r="C10" s="41">
        <v>1990</v>
      </c>
      <c r="D10" s="43">
        <v>2100</v>
      </c>
      <c r="E10" s="43">
        <v>3</v>
      </c>
      <c r="F10" s="43">
        <v>700</v>
      </c>
      <c r="G10" s="44" t="s">
        <v>3377</v>
      </c>
      <c r="H10" s="43"/>
    </row>
    <row r="11" spans="1:8" s="45" customFormat="1" ht="61.15" customHeight="1" x14ac:dyDescent="0.35">
      <c r="A11" s="41" t="s">
        <v>89</v>
      </c>
      <c r="B11" s="42" t="s">
        <v>64</v>
      </c>
      <c r="C11" s="41">
        <v>2017</v>
      </c>
      <c r="D11" s="43">
        <v>14500</v>
      </c>
      <c r="E11" s="43">
        <v>9</v>
      </c>
      <c r="F11" s="43">
        <v>1611.1111111111111</v>
      </c>
      <c r="G11" s="44" t="s">
        <v>3378</v>
      </c>
      <c r="H11" s="43"/>
    </row>
    <row r="12" spans="1:8" s="45" customFormat="1" ht="35.5" customHeight="1" x14ac:dyDescent="0.35">
      <c r="A12" s="41" t="s">
        <v>90</v>
      </c>
      <c r="B12" s="42" t="s">
        <v>67</v>
      </c>
      <c r="C12" s="41">
        <v>2020</v>
      </c>
      <c r="D12" s="43">
        <v>3300</v>
      </c>
      <c r="E12" s="43">
        <v>5</v>
      </c>
      <c r="F12" s="43">
        <v>660</v>
      </c>
      <c r="G12" s="44" t="s">
        <v>28</v>
      </c>
      <c r="H12" s="43"/>
    </row>
    <row r="13" spans="1:8" s="45" customFormat="1" ht="36.65" customHeight="1" x14ac:dyDescent="0.35">
      <c r="A13" s="41" t="s">
        <v>91</v>
      </c>
      <c r="B13" s="42" t="s">
        <v>68</v>
      </c>
      <c r="C13" s="41">
        <v>1998</v>
      </c>
      <c r="D13" s="43">
        <v>502</v>
      </c>
      <c r="E13" s="43">
        <v>2</v>
      </c>
      <c r="F13" s="43">
        <v>251</v>
      </c>
      <c r="G13" s="44" t="s">
        <v>3379</v>
      </c>
      <c r="H13" s="43"/>
    </row>
    <row r="14" spans="1:8" s="45" customFormat="1" ht="44.5" customHeight="1" x14ac:dyDescent="0.35">
      <c r="A14" s="41" t="s">
        <v>86</v>
      </c>
      <c r="B14" s="42" t="s">
        <v>69</v>
      </c>
      <c r="C14" s="41">
        <v>2020</v>
      </c>
      <c r="D14" s="43">
        <v>55590</v>
      </c>
      <c r="E14" s="43">
        <v>15</v>
      </c>
      <c r="F14" s="43">
        <v>3706</v>
      </c>
      <c r="G14" s="44" t="s">
        <v>28</v>
      </c>
      <c r="H14" s="43"/>
    </row>
    <row r="15" spans="1:8" s="45" customFormat="1" ht="31.9" customHeight="1" x14ac:dyDescent="0.35">
      <c r="A15" s="41" t="s">
        <v>92</v>
      </c>
      <c r="B15" s="42" t="s">
        <v>70</v>
      </c>
      <c r="C15" s="41">
        <v>2005</v>
      </c>
      <c r="D15" s="43">
        <v>698</v>
      </c>
      <c r="E15" s="43">
        <v>2</v>
      </c>
      <c r="F15" s="43">
        <v>349</v>
      </c>
      <c r="G15" s="44" t="s">
        <v>3380</v>
      </c>
      <c r="H15" s="43"/>
    </row>
    <row r="16" spans="1:8" s="45" customFormat="1" ht="43.9" customHeight="1" x14ac:dyDescent="0.35">
      <c r="A16" s="41" t="s">
        <v>93</v>
      </c>
      <c r="B16" s="42" t="s">
        <v>71</v>
      </c>
      <c r="C16" s="41">
        <v>2016</v>
      </c>
      <c r="D16" s="43">
        <v>900</v>
      </c>
      <c r="E16" s="43">
        <v>3</v>
      </c>
      <c r="F16" s="43">
        <v>300</v>
      </c>
      <c r="G16" s="44" t="s">
        <v>3381</v>
      </c>
      <c r="H16" s="43"/>
    </row>
    <row r="17" spans="1:8" s="45" customFormat="1" ht="51.75" customHeight="1" x14ac:dyDescent="0.35">
      <c r="A17" s="41" t="s">
        <v>94</v>
      </c>
      <c r="B17" s="42" t="s">
        <v>72</v>
      </c>
      <c r="C17" s="41">
        <v>2019</v>
      </c>
      <c r="D17" s="43">
        <v>2673</v>
      </c>
      <c r="E17" s="43">
        <v>5</v>
      </c>
      <c r="F17" s="43">
        <v>534.6</v>
      </c>
      <c r="G17" s="44" t="s">
        <v>3382</v>
      </c>
      <c r="H17" s="43"/>
    </row>
    <row r="18" spans="1:8" s="45" customFormat="1" ht="36" customHeight="1" x14ac:dyDescent="0.35">
      <c r="A18" s="41" t="s">
        <v>95</v>
      </c>
      <c r="B18" s="42" t="s">
        <v>73</v>
      </c>
      <c r="C18" s="41">
        <v>2016</v>
      </c>
      <c r="D18" s="43">
        <v>615</v>
      </c>
      <c r="E18" s="43">
        <v>3</v>
      </c>
      <c r="F18" s="43">
        <v>205</v>
      </c>
      <c r="G18" s="44" t="s">
        <v>74</v>
      </c>
      <c r="H18" s="43"/>
    </row>
    <row r="19" spans="1:8" s="45" customFormat="1" ht="46.5" customHeight="1" x14ac:dyDescent="0.35">
      <c r="A19" s="41" t="s">
        <v>96</v>
      </c>
      <c r="B19" s="42" t="s">
        <v>75</v>
      </c>
      <c r="C19" s="41">
        <v>1999</v>
      </c>
      <c r="D19" s="43">
        <v>750</v>
      </c>
      <c r="E19" s="43">
        <v>3</v>
      </c>
      <c r="F19" s="43">
        <v>250</v>
      </c>
      <c r="G19" s="44" t="s">
        <v>3381</v>
      </c>
      <c r="H19" s="43"/>
    </row>
    <row r="20" spans="1:8" s="45" customFormat="1" ht="46.9" customHeight="1" x14ac:dyDescent="0.35">
      <c r="A20" s="41" t="s">
        <v>97</v>
      </c>
      <c r="B20" s="42" t="s">
        <v>3383</v>
      </c>
      <c r="C20" s="41">
        <v>2013</v>
      </c>
      <c r="D20" s="43">
        <v>1652</v>
      </c>
      <c r="E20" s="43">
        <v>4</v>
      </c>
      <c r="F20" s="43">
        <v>413</v>
      </c>
      <c r="G20" s="44" t="s">
        <v>3384</v>
      </c>
      <c r="H20" s="43"/>
    </row>
    <row r="21" spans="1:8" s="45" customFormat="1" ht="44.5" customHeight="1" x14ac:dyDescent="0.35">
      <c r="A21" s="41" t="s">
        <v>98</v>
      </c>
      <c r="B21" s="42" t="s">
        <v>3385</v>
      </c>
      <c r="C21" s="41">
        <v>2013</v>
      </c>
      <c r="D21" s="43">
        <v>1239</v>
      </c>
      <c r="E21" s="43">
        <v>3</v>
      </c>
      <c r="F21" s="43">
        <v>413</v>
      </c>
      <c r="G21" s="44" t="s">
        <v>3377</v>
      </c>
      <c r="H21" s="43"/>
    </row>
    <row r="22" spans="1:8" s="45" customFormat="1" ht="61.9" customHeight="1" x14ac:dyDescent="0.35">
      <c r="A22" s="41" t="s">
        <v>99</v>
      </c>
      <c r="B22" s="42" t="s">
        <v>3386</v>
      </c>
      <c r="C22" s="41">
        <v>1999</v>
      </c>
      <c r="D22" s="43">
        <v>1662</v>
      </c>
      <c r="E22" s="43">
        <v>3</v>
      </c>
      <c r="F22" s="43">
        <v>554</v>
      </c>
      <c r="G22" s="44" t="s">
        <v>76</v>
      </c>
      <c r="H22" s="43"/>
    </row>
    <row r="23" spans="1:8" s="45" customFormat="1" ht="65" x14ac:dyDescent="0.35">
      <c r="A23" s="41" t="s">
        <v>100</v>
      </c>
      <c r="B23" s="42" t="s">
        <v>3387</v>
      </c>
      <c r="C23" s="41">
        <v>1999</v>
      </c>
      <c r="D23" s="43">
        <v>600</v>
      </c>
      <c r="E23" s="43">
        <v>3</v>
      </c>
      <c r="F23" s="43">
        <v>200</v>
      </c>
      <c r="G23" s="44" t="s">
        <v>77</v>
      </c>
      <c r="H23" s="43"/>
    </row>
    <row r="24" spans="1:8" s="45" customFormat="1" ht="39" x14ac:dyDescent="0.35">
      <c r="A24" s="41" t="s">
        <v>101</v>
      </c>
      <c r="B24" s="42" t="s">
        <v>78</v>
      </c>
      <c r="C24" s="41">
        <v>2014</v>
      </c>
      <c r="D24" s="43">
        <v>410</v>
      </c>
      <c r="E24" s="43">
        <v>2</v>
      </c>
      <c r="F24" s="43">
        <v>205</v>
      </c>
      <c r="G24" s="44" t="s">
        <v>3388</v>
      </c>
      <c r="H24" s="43"/>
    </row>
    <row r="25" spans="1:8" s="45" customFormat="1" ht="24" customHeight="1" x14ac:dyDescent="0.35">
      <c r="A25" s="41" t="s">
        <v>102</v>
      </c>
      <c r="B25" s="42" t="s">
        <v>79</v>
      </c>
      <c r="C25" s="41">
        <v>2012</v>
      </c>
      <c r="D25" s="43">
        <v>60</v>
      </c>
      <c r="E25" s="43">
        <v>1</v>
      </c>
      <c r="F25" s="43">
        <v>60</v>
      </c>
      <c r="G25" s="44" t="s">
        <v>80</v>
      </c>
      <c r="H25" s="43"/>
    </row>
    <row r="26" spans="1:8" s="45" customFormat="1" ht="36.75" customHeight="1" x14ac:dyDescent="0.35">
      <c r="A26" s="41" t="s">
        <v>103</v>
      </c>
      <c r="B26" s="42" t="s">
        <v>81</v>
      </c>
      <c r="C26" s="41">
        <v>2018</v>
      </c>
      <c r="D26" s="43">
        <v>360</v>
      </c>
      <c r="E26" s="43">
        <v>1</v>
      </c>
      <c r="F26" s="43">
        <v>360</v>
      </c>
      <c r="G26" s="44" t="s">
        <v>3389</v>
      </c>
      <c r="H26" s="43"/>
    </row>
    <row r="27" spans="1:8" s="45" customFormat="1" ht="63" customHeight="1" x14ac:dyDescent="0.35">
      <c r="A27" s="41" t="s">
        <v>104</v>
      </c>
      <c r="B27" s="42" t="s">
        <v>3390</v>
      </c>
      <c r="C27" s="41">
        <v>1998</v>
      </c>
      <c r="D27" s="43">
        <v>1836</v>
      </c>
      <c r="E27" s="43">
        <v>3</v>
      </c>
      <c r="F27" s="43">
        <v>612</v>
      </c>
      <c r="G27" s="44" t="s">
        <v>3391</v>
      </c>
      <c r="H27" s="43"/>
    </row>
    <row r="28" spans="1:8" s="45" customFormat="1" ht="35.5" customHeight="1" x14ac:dyDescent="0.35">
      <c r="A28" s="41" t="s">
        <v>105</v>
      </c>
      <c r="B28" s="42" t="s">
        <v>83</v>
      </c>
      <c r="C28" s="41">
        <v>2019</v>
      </c>
      <c r="D28" s="43">
        <v>120</v>
      </c>
      <c r="E28" s="43">
        <v>1</v>
      </c>
      <c r="F28" s="43">
        <v>120</v>
      </c>
      <c r="G28" s="44" t="s">
        <v>3392</v>
      </c>
      <c r="H28" s="43"/>
    </row>
    <row r="29" spans="1:8" s="45" customFormat="1" ht="35.5" customHeight="1" x14ac:dyDescent="0.35">
      <c r="A29" s="41" t="s">
        <v>106</v>
      </c>
      <c r="B29" s="42" t="s">
        <v>84</v>
      </c>
      <c r="C29" s="41">
        <v>2019</v>
      </c>
      <c r="D29" s="43">
        <v>100</v>
      </c>
      <c r="E29" s="43">
        <v>1</v>
      </c>
      <c r="F29" s="43">
        <v>100</v>
      </c>
      <c r="G29" s="44" t="s">
        <v>3393</v>
      </c>
      <c r="H29" s="43"/>
    </row>
    <row r="30" spans="1:8" s="45" customFormat="1" ht="37.9" customHeight="1" x14ac:dyDescent="0.35">
      <c r="A30" s="41" t="s">
        <v>107</v>
      </c>
      <c r="B30" s="42" t="s">
        <v>82</v>
      </c>
      <c r="C30" s="41">
        <v>1996</v>
      </c>
      <c r="D30" s="43">
        <v>195</v>
      </c>
      <c r="E30" s="43">
        <v>1</v>
      </c>
      <c r="F30" s="43">
        <v>100</v>
      </c>
      <c r="G30" s="44" t="s">
        <v>3394</v>
      </c>
      <c r="H30" s="43"/>
    </row>
    <row r="31" spans="1:8" s="45" customFormat="1" x14ac:dyDescent="0.35">
      <c r="A31" s="41" t="s">
        <v>108</v>
      </c>
      <c r="B31" s="42" t="s">
        <v>65</v>
      </c>
      <c r="C31" s="41">
        <v>2022</v>
      </c>
      <c r="D31" s="43">
        <v>7500</v>
      </c>
      <c r="E31" s="43">
        <v>7</v>
      </c>
      <c r="F31" s="43">
        <v>7500</v>
      </c>
      <c r="G31" s="44" t="s">
        <v>66</v>
      </c>
      <c r="H31" s="43"/>
    </row>
    <row r="32" spans="1:8" s="55" customFormat="1" ht="25" customHeight="1" x14ac:dyDescent="0.35">
      <c r="A32" s="51">
        <v>2</v>
      </c>
      <c r="B32" s="52" t="s">
        <v>38</v>
      </c>
      <c r="C32" s="51"/>
      <c r="D32" s="53">
        <f>SUM(D33:D38)</f>
        <v>30902</v>
      </c>
      <c r="E32" s="53"/>
      <c r="F32" s="53"/>
      <c r="G32" s="54"/>
      <c r="H32" s="53"/>
    </row>
    <row r="33" spans="1:8" s="45" customFormat="1" ht="143" x14ac:dyDescent="0.35">
      <c r="A33" s="41" t="s">
        <v>1133</v>
      </c>
      <c r="B33" s="42" t="s">
        <v>1129</v>
      </c>
      <c r="C33" s="41">
        <v>2015</v>
      </c>
      <c r="D33" s="43">
        <v>14940</v>
      </c>
      <c r="E33" s="43">
        <v>9</v>
      </c>
      <c r="F33" s="43">
        <v>14940</v>
      </c>
      <c r="G33" s="44" t="s">
        <v>3395</v>
      </c>
      <c r="H33" s="43"/>
    </row>
    <row r="34" spans="1:8" s="45" customFormat="1" ht="26" x14ac:dyDescent="0.35">
      <c r="A34" s="41" t="s">
        <v>1134</v>
      </c>
      <c r="B34" s="42" t="s">
        <v>1141</v>
      </c>
      <c r="C34" s="41">
        <v>2017</v>
      </c>
      <c r="D34" s="43">
        <v>440</v>
      </c>
      <c r="E34" s="43">
        <v>2</v>
      </c>
      <c r="F34" s="43">
        <v>440</v>
      </c>
      <c r="G34" s="44" t="s">
        <v>3396</v>
      </c>
      <c r="H34" s="43"/>
    </row>
    <row r="35" spans="1:8" s="45" customFormat="1" ht="26" x14ac:dyDescent="0.35">
      <c r="A35" s="41" t="s">
        <v>1135</v>
      </c>
      <c r="B35" s="42" t="s">
        <v>1139</v>
      </c>
      <c r="C35" s="41">
        <v>2010</v>
      </c>
      <c r="D35" s="43">
        <v>500</v>
      </c>
      <c r="E35" s="43">
        <v>1</v>
      </c>
      <c r="F35" s="43">
        <v>180</v>
      </c>
      <c r="G35" s="44" t="s">
        <v>3396</v>
      </c>
      <c r="H35" s="43"/>
    </row>
    <row r="36" spans="1:8" s="45" customFormat="1" x14ac:dyDescent="0.35">
      <c r="A36" s="41" t="s">
        <v>1136</v>
      </c>
      <c r="B36" s="42" t="s">
        <v>1130</v>
      </c>
      <c r="C36" s="41">
        <v>2007</v>
      </c>
      <c r="D36" s="43">
        <v>3350</v>
      </c>
      <c r="E36" s="43">
        <v>3</v>
      </c>
      <c r="F36" s="43">
        <v>3350</v>
      </c>
      <c r="G36" s="44" t="s">
        <v>28</v>
      </c>
      <c r="H36" s="43"/>
    </row>
    <row r="37" spans="1:8" s="45" customFormat="1" x14ac:dyDescent="0.35">
      <c r="A37" s="41" t="s">
        <v>1137</v>
      </c>
      <c r="B37" s="42" t="s">
        <v>1131</v>
      </c>
      <c r="C37" s="41">
        <v>2007</v>
      </c>
      <c r="D37" s="43">
        <v>4500</v>
      </c>
      <c r="E37" s="43">
        <v>4</v>
      </c>
      <c r="F37" s="43">
        <v>4500</v>
      </c>
      <c r="G37" s="44" t="s">
        <v>28</v>
      </c>
      <c r="H37" s="43"/>
    </row>
    <row r="38" spans="1:8" s="45" customFormat="1" x14ac:dyDescent="0.35">
      <c r="A38" s="41" t="s">
        <v>1138</v>
      </c>
      <c r="B38" s="42" t="s">
        <v>1132</v>
      </c>
      <c r="C38" s="41">
        <v>2017</v>
      </c>
      <c r="D38" s="43">
        <v>7172</v>
      </c>
      <c r="E38" s="43">
        <v>7</v>
      </c>
      <c r="F38" s="43">
        <v>7172</v>
      </c>
      <c r="G38" s="44" t="s">
        <v>28</v>
      </c>
      <c r="H38" s="43"/>
    </row>
    <row r="39" spans="1:8" s="55" customFormat="1" ht="25" customHeight="1" x14ac:dyDescent="0.35">
      <c r="A39" s="51">
        <v>3</v>
      </c>
      <c r="B39" s="52" t="s">
        <v>39</v>
      </c>
      <c r="C39" s="51"/>
      <c r="D39" s="53">
        <f>SUM(D40:D50)</f>
        <v>13270</v>
      </c>
      <c r="E39" s="53"/>
      <c r="F39" s="53"/>
      <c r="G39" s="54"/>
      <c r="H39" s="53"/>
    </row>
    <row r="40" spans="1:8" s="45" customFormat="1" ht="26" x14ac:dyDescent="0.35">
      <c r="A40" s="41" t="s">
        <v>183</v>
      </c>
      <c r="B40" s="42" t="s">
        <v>110</v>
      </c>
      <c r="C40" s="41">
        <v>2003</v>
      </c>
      <c r="D40" s="43">
        <v>1740</v>
      </c>
      <c r="E40" s="43">
        <v>3</v>
      </c>
      <c r="F40" s="43">
        <v>1740</v>
      </c>
      <c r="G40" s="44" t="s">
        <v>111</v>
      </c>
      <c r="H40" s="43"/>
    </row>
    <row r="41" spans="1:8" s="45" customFormat="1" ht="39" x14ac:dyDescent="0.35">
      <c r="A41" s="41" t="s">
        <v>186</v>
      </c>
      <c r="B41" s="42" t="s">
        <v>112</v>
      </c>
      <c r="C41" s="41">
        <v>2003</v>
      </c>
      <c r="D41" s="43">
        <v>2813</v>
      </c>
      <c r="E41" s="43">
        <v>2</v>
      </c>
      <c r="F41" s="43">
        <v>2813</v>
      </c>
      <c r="G41" s="44" t="s">
        <v>3397</v>
      </c>
      <c r="H41" s="43"/>
    </row>
    <row r="42" spans="1:8" s="45" customFormat="1" ht="26" x14ac:dyDescent="0.35">
      <c r="A42" s="41" t="s">
        <v>187</v>
      </c>
      <c r="B42" s="42" t="s">
        <v>124</v>
      </c>
      <c r="C42" s="41">
        <v>2006</v>
      </c>
      <c r="D42" s="43">
        <v>1320</v>
      </c>
      <c r="E42" s="43">
        <v>1</v>
      </c>
      <c r="F42" s="43">
        <v>1320</v>
      </c>
      <c r="G42" s="44" t="s">
        <v>3398</v>
      </c>
      <c r="H42" s="43"/>
    </row>
    <row r="43" spans="1:8" s="45" customFormat="1" x14ac:dyDescent="0.35">
      <c r="A43" s="41" t="s">
        <v>185</v>
      </c>
      <c r="B43" s="42" t="s">
        <v>113</v>
      </c>
      <c r="C43" s="41">
        <v>2012</v>
      </c>
      <c r="D43" s="43">
        <v>293</v>
      </c>
      <c r="E43" s="43">
        <v>2</v>
      </c>
      <c r="F43" s="43">
        <v>293</v>
      </c>
      <c r="G43" s="44" t="s">
        <v>114</v>
      </c>
      <c r="H43" s="43"/>
    </row>
    <row r="44" spans="1:8" s="45" customFormat="1" ht="26" x14ac:dyDescent="0.35">
      <c r="A44" s="41" t="s">
        <v>188</v>
      </c>
      <c r="B44" s="42" t="s">
        <v>115</v>
      </c>
      <c r="C44" s="41">
        <v>2013</v>
      </c>
      <c r="D44" s="43">
        <v>350</v>
      </c>
      <c r="E44" s="43">
        <v>1</v>
      </c>
      <c r="F44" s="43">
        <v>350</v>
      </c>
      <c r="G44" s="44" t="s">
        <v>116</v>
      </c>
      <c r="H44" s="43"/>
    </row>
    <row r="45" spans="1:8" s="45" customFormat="1" ht="26" x14ac:dyDescent="0.35">
      <c r="A45" s="41" t="s">
        <v>189</v>
      </c>
      <c r="B45" s="42" t="s">
        <v>117</v>
      </c>
      <c r="C45" s="41">
        <v>2006</v>
      </c>
      <c r="D45" s="43">
        <v>95</v>
      </c>
      <c r="E45" s="43">
        <v>1</v>
      </c>
      <c r="F45" s="43">
        <v>95</v>
      </c>
      <c r="G45" s="44" t="s">
        <v>3399</v>
      </c>
      <c r="H45" s="43"/>
    </row>
    <row r="46" spans="1:8" s="45" customFormat="1" x14ac:dyDescent="0.35">
      <c r="A46" s="41" t="s">
        <v>87</v>
      </c>
      <c r="B46" s="42" t="s">
        <v>118</v>
      </c>
      <c r="C46" s="41">
        <v>2009</v>
      </c>
      <c r="D46" s="43">
        <v>55</v>
      </c>
      <c r="E46" s="43">
        <v>1</v>
      </c>
      <c r="F46" s="43">
        <v>55</v>
      </c>
      <c r="G46" s="44" t="s">
        <v>119</v>
      </c>
      <c r="H46" s="43"/>
    </row>
    <row r="47" spans="1:8" s="45" customFormat="1" ht="26" x14ac:dyDescent="0.35">
      <c r="A47" s="41" t="s">
        <v>190</v>
      </c>
      <c r="B47" s="42" t="s">
        <v>1447</v>
      </c>
      <c r="C47" s="41">
        <v>2011</v>
      </c>
      <c r="D47" s="43">
        <v>27</v>
      </c>
      <c r="E47" s="43">
        <v>1</v>
      </c>
      <c r="F47" s="43">
        <v>27</v>
      </c>
      <c r="G47" s="44" t="s">
        <v>3400</v>
      </c>
      <c r="H47" s="43"/>
    </row>
    <row r="48" spans="1:8" s="45" customFormat="1" ht="26" x14ac:dyDescent="0.35">
      <c r="A48" s="41" t="s">
        <v>191</v>
      </c>
      <c r="B48" s="42" t="s">
        <v>125</v>
      </c>
      <c r="C48" s="41">
        <v>2014</v>
      </c>
      <c r="D48" s="43">
        <v>61</v>
      </c>
      <c r="E48" s="43">
        <v>1</v>
      </c>
      <c r="F48" s="43">
        <v>61</v>
      </c>
      <c r="G48" s="44" t="s">
        <v>120</v>
      </c>
      <c r="H48" s="43"/>
    </row>
    <row r="49" spans="1:8" s="45" customFormat="1" x14ac:dyDescent="0.35">
      <c r="A49" s="41" t="s">
        <v>192</v>
      </c>
      <c r="B49" s="42" t="s">
        <v>121</v>
      </c>
      <c r="C49" s="41">
        <v>2006</v>
      </c>
      <c r="D49" s="43">
        <v>16</v>
      </c>
      <c r="E49" s="43">
        <v>1</v>
      </c>
      <c r="F49" s="43">
        <v>16</v>
      </c>
      <c r="G49" s="44" t="s">
        <v>122</v>
      </c>
      <c r="H49" s="43"/>
    </row>
    <row r="50" spans="1:8" s="45" customFormat="1" ht="39" x14ac:dyDescent="0.35">
      <c r="A50" s="41" t="s">
        <v>193</v>
      </c>
      <c r="B50" s="42" t="s">
        <v>126</v>
      </c>
      <c r="C50" s="41">
        <v>2022</v>
      </c>
      <c r="D50" s="43">
        <v>6500</v>
      </c>
      <c r="E50" s="43">
        <v>3</v>
      </c>
      <c r="F50" s="43">
        <v>6500</v>
      </c>
      <c r="G50" s="44" t="s">
        <v>123</v>
      </c>
      <c r="H50" s="43"/>
    </row>
    <row r="51" spans="1:8" s="55" customFormat="1" ht="25" customHeight="1" x14ac:dyDescent="0.35">
      <c r="A51" s="51">
        <v>4</v>
      </c>
      <c r="B51" s="52" t="s">
        <v>40</v>
      </c>
      <c r="C51" s="51"/>
      <c r="D51" s="53">
        <f>SUM(D52:D61)</f>
        <v>12188</v>
      </c>
      <c r="E51" s="53"/>
      <c r="F51" s="53"/>
      <c r="G51" s="54"/>
      <c r="H51" s="53"/>
    </row>
    <row r="52" spans="1:8" s="45" customFormat="1" ht="52" x14ac:dyDescent="0.35">
      <c r="A52" s="41" t="s">
        <v>257</v>
      </c>
      <c r="B52" s="42" t="s">
        <v>249</v>
      </c>
      <c r="C52" s="41">
        <v>1996</v>
      </c>
      <c r="D52" s="43">
        <v>1800</v>
      </c>
      <c r="E52" s="43">
        <v>3</v>
      </c>
      <c r="F52" s="43">
        <v>1800</v>
      </c>
      <c r="G52" s="44" t="s">
        <v>3401</v>
      </c>
      <c r="H52" s="43"/>
    </row>
    <row r="53" spans="1:8" s="45" customFormat="1" ht="26" x14ac:dyDescent="0.35">
      <c r="A53" s="41" t="s">
        <v>258</v>
      </c>
      <c r="B53" s="42" t="s">
        <v>1551</v>
      </c>
      <c r="C53" s="41">
        <v>1997</v>
      </c>
      <c r="D53" s="43">
        <v>608</v>
      </c>
      <c r="E53" s="43">
        <v>2</v>
      </c>
      <c r="F53" s="43">
        <v>608</v>
      </c>
      <c r="G53" s="44" t="s">
        <v>3402</v>
      </c>
      <c r="H53" s="43"/>
    </row>
    <row r="54" spans="1:8" s="45" customFormat="1" x14ac:dyDescent="0.35">
      <c r="A54" s="41" t="s">
        <v>259</v>
      </c>
      <c r="B54" s="42" t="s">
        <v>1550</v>
      </c>
      <c r="C54" s="41">
        <v>2013</v>
      </c>
      <c r="D54" s="43">
        <v>100</v>
      </c>
      <c r="E54" s="43">
        <v>1</v>
      </c>
      <c r="F54" s="43">
        <v>100</v>
      </c>
      <c r="G54" s="44" t="s">
        <v>28</v>
      </c>
      <c r="H54" s="43"/>
    </row>
    <row r="55" spans="1:8" s="45" customFormat="1" x14ac:dyDescent="0.35">
      <c r="A55" s="41" t="s">
        <v>182</v>
      </c>
      <c r="B55" s="42" t="s">
        <v>251</v>
      </c>
      <c r="C55" s="41">
        <v>2019</v>
      </c>
      <c r="D55" s="43">
        <v>16</v>
      </c>
      <c r="E55" s="43">
        <v>1</v>
      </c>
      <c r="F55" s="43">
        <v>16</v>
      </c>
      <c r="G55" s="44" t="s">
        <v>28</v>
      </c>
      <c r="H55" s="43"/>
    </row>
    <row r="56" spans="1:8" s="45" customFormat="1" ht="39" x14ac:dyDescent="0.35">
      <c r="A56" s="41" t="s">
        <v>260</v>
      </c>
      <c r="B56" s="42" t="s">
        <v>1552</v>
      </c>
      <c r="C56" s="41">
        <v>2021</v>
      </c>
      <c r="D56" s="43">
        <v>8884</v>
      </c>
      <c r="E56" s="43">
        <v>5</v>
      </c>
      <c r="F56" s="43">
        <v>8884</v>
      </c>
      <c r="G56" s="44" t="s">
        <v>28</v>
      </c>
      <c r="H56" s="43"/>
    </row>
    <row r="57" spans="1:8" s="45" customFormat="1" x14ac:dyDescent="0.35">
      <c r="A57" s="41" t="s">
        <v>261</v>
      </c>
      <c r="B57" s="42" t="s">
        <v>252</v>
      </c>
      <c r="C57" s="41">
        <v>2021</v>
      </c>
      <c r="D57" s="43">
        <v>200</v>
      </c>
      <c r="E57" s="43">
        <v>1</v>
      </c>
      <c r="F57" s="43">
        <v>200</v>
      </c>
      <c r="G57" s="44" t="s">
        <v>28</v>
      </c>
      <c r="H57" s="43"/>
    </row>
    <row r="58" spans="1:8" s="45" customFormat="1" x14ac:dyDescent="0.35">
      <c r="A58" s="41" t="s">
        <v>262</v>
      </c>
      <c r="B58" s="42" t="s">
        <v>253</v>
      </c>
      <c r="C58" s="41">
        <v>2018</v>
      </c>
      <c r="D58" s="43">
        <v>40</v>
      </c>
      <c r="E58" s="43">
        <v>1</v>
      </c>
      <c r="F58" s="43">
        <v>40</v>
      </c>
      <c r="G58" s="44" t="s">
        <v>28</v>
      </c>
      <c r="H58" s="43"/>
    </row>
    <row r="59" spans="1:8" s="45" customFormat="1" x14ac:dyDescent="0.35">
      <c r="A59" s="41" t="s">
        <v>263</v>
      </c>
      <c r="B59" s="42" t="s">
        <v>254</v>
      </c>
      <c r="C59" s="41">
        <v>2021</v>
      </c>
      <c r="D59" s="43">
        <v>300</v>
      </c>
      <c r="E59" s="43">
        <v>1</v>
      </c>
      <c r="F59" s="43">
        <v>300</v>
      </c>
      <c r="G59" s="44" t="s">
        <v>28</v>
      </c>
      <c r="H59" s="43"/>
    </row>
    <row r="60" spans="1:8" s="45" customFormat="1" x14ac:dyDescent="0.35">
      <c r="A60" s="41" t="s">
        <v>264</v>
      </c>
      <c r="B60" s="42" t="s">
        <v>255</v>
      </c>
      <c r="C60" s="41">
        <v>2020</v>
      </c>
      <c r="D60" s="43">
        <v>40</v>
      </c>
      <c r="E60" s="43">
        <v>1</v>
      </c>
      <c r="F60" s="43">
        <v>40</v>
      </c>
      <c r="G60" s="44" t="s">
        <v>28</v>
      </c>
      <c r="H60" s="43"/>
    </row>
    <row r="61" spans="1:8" s="45" customFormat="1" x14ac:dyDescent="0.35">
      <c r="A61" s="41" t="s">
        <v>265</v>
      </c>
      <c r="B61" s="42" t="s">
        <v>256</v>
      </c>
      <c r="C61" s="41">
        <v>2005</v>
      </c>
      <c r="D61" s="43">
        <v>200</v>
      </c>
      <c r="E61" s="43">
        <v>1</v>
      </c>
      <c r="F61" s="43">
        <v>200</v>
      </c>
      <c r="G61" s="44" t="s">
        <v>3403</v>
      </c>
      <c r="H61" s="43"/>
    </row>
    <row r="62" spans="1:8" s="55" customFormat="1" ht="25" customHeight="1" x14ac:dyDescent="0.35">
      <c r="A62" s="51">
        <v>5</v>
      </c>
      <c r="B62" s="52" t="s">
        <v>41</v>
      </c>
      <c r="C62" s="51"/>
      <c r="D62" s="53">
        <f>SUM(D63:D77)</f>
        <v>14239</v>
      </c>
      <c r="E62" s="53"/>
      <c r="F62" s="53"/>
      <c r="G62" s="54"/>
      <c r="H62" s="53"/>
    </row>
    <row r="63" spans="1:8" s="45" customFormat="1" ht="26" x14ac:dyDescent="0.35">
      <c r="A63" s="41" t="s">
        <v>509</v>
      </c>
      <c r="B63" s="42" t="s">
        <v>495</v>
      </c>
      <c r="C63" s="41">
        <v>2015</v>
      </c>
      <c r="D63" s="43">
        <v>4500</v>
      </c>
      <c r="E63" s="43">
        <v>5</v>
      </c>
      <c r="F63" s="43">
        <v>4500</v>
      </c>
      <c r="G63" s="44" t="s">
        <v>3404</v>
      </c>
      <c r="H63" s="43"/>
    </row>
    <row r="64" spans="1:8" s="45" customFormat="1" x14ac:dyDescent="0.35">
      <c r="A64" s="41" t="s">
        <v>510</v>
      </c>
      <c r="B64" s="42" t="s">
        <v>496</v>
      </c>
      <c r="C64" s="41">
        <v>2002</v>
      </c>
      <c r="D64" s="43">
        <v>760</v>
      </c>
      <c r="E64" s="43">
        <v>2</v>
      </c>
      <c r="F64" s="43">
        <v>760</v>
      </c>
      <c r="G64" s="44" t="s">
        <v>524</v>
      </c>
      <c r="H64" s="43"/>
    </row>
    <row r="65" spans="1:8" s="45" customFormat="1" x14ac:dyDescent="0.35">
      <c r="A65" s="41" t="s">
        <v>511</v>
      </c>
      <c r="B65" s="42" t="s">
        <v>497</v>
      </c>
      <c r="C65" s="41">
        <v>2015</v>
      </c>
      <c r="D65" s="43">
        <v>280</v>
      </c>
      <c r="E65" s="43">
        <v>2</v>
      </c>
      <c r="F65" s="43">
        <v>280</v>
      </c>
      <c r="G65" s="44" t="s">
        <v>524</v>
      </c>
      <c r="H65" s="43"/>
    </row>
    <row r="66" spans="1:8" s="45" customFormat="1" x14ac:dyDescent="0.35">
      <c r="A66" s="41" t="s">
        <v>512</v>
      </c>
      <c r="B66" s="42" t="s">
        <v>498</v>
      </c>
      <c r="C66" s="41">
        <v>2015</v>
      </c>
      <c r="D66" s="43">
        <v>5000</v>
      </c>
      <c r="E66" s="43">
        <v>5</v>
      </c>
      <c r="F66" s="43">
        <v>5000</v>
      </c>
      <c r="G66" s="44" t="s">
        <v>524</v>
      </c>
      <c r="H66" s="43"/>
    </row>
    <row r="67" spans="1:8" s="45" customFormat="1" ht="26" x14ac:dyDescent="0.35">
      <c r="A67" s="41" t="s">
        <v>513</v>
      </c>
      <c r="B67" s="42" t="s">
        <v>499</v>
      </c>
      <c r="C67" s="41">
        <v>2002</v>
      </c>
      <c r="D67" s="43">
        <v>700</v>
      </c>
      <c r="E67" s="43">
        <v>2</v>
      </c>
      <c r="F67" s="43">
        <v>700</v>
      </c>
      <c r="G67" s="44" t="s">
        <v>525</v>
      </c>
      <c r="H67" s="43"/>
    </row>
    <row r="68" spans="1:8" s="45" customFormat="1" ht="26" x14ac:dyDescent="0.35">
      <c r="A68" s="41" t="s">
        <v>514</v>
      </c>
      <c r="B68" s="42" t="s">
        <v>500</v>
      </c>
      <c r="C68" s="41">
        <v>2002</v>
      </c>
      <c r="D68" s="43">
        <v>700</v>
      </c>
      <c r="E68" s="43">
        <v>2</v>
      </c>
      <c r="F68" s="43">
        <v>700</v>
      </c>
      <c r="G68" s="44" t="s">
        <v>525</v>
      </c>
      <c r="H68" s="43"/>
    </row>
    <row r="69" spans="1:8" s="45" customFormat="1" ht="26" x14ac:dyDescent="0.35">
      <c r="A69" s="41" t="s">
        <v>515</v>
      </c>
      <c r="B69" s="42" t="s">
        <v>501</v>
      </c>
      <c r="C69" s="41">
        <v>2002</v>
      </c>
      <c r="D69" s="43">
        <v>700</v>
      </c>
      <c r="E69" s="43">
        <v>2</v>
      </c>
      <c r="F69" s="43">
        <v>700</v>
      </c>
      <c r="G69" s="44" t="s">
        <v>525</v>
      </c>
      <c r="H69" s="43"/>
    </row>
    <row r="70" spans="1:8" s="45" customFormat="1" x14ac:dyDescent="0.35">
      <c r="A70" s="41" t="s">
        <v>516</v>
      </c>
      <c r="B70" s="42" t="s">
        <v>502</v>
      </c>
      <c r="C70" s="41">
        <v>2002</v>
      </c>
      <c r="D70" s="43">
        <v>450</v>
      </c>
      <c r="E70" s="43">
        <v>2</v>
      </c>
      <c r="F70" s="43">
        <v>450</v>
      </c>
      <c r="G70" s="44" t="s">
        <v>3348</v>
      </c>
      <c r="H70" s="43"/>
    </row>
    <row r="71" spans="1:8" s="45" customFormat="1" x14ac:dyDescent="0.35">
      <c r="A71" s="41" t="s">
        <v>517</v>
      </c>
      <c r="B71" s="42" t="s">
        <v>503</v>
      </c>
      <c r="C71" s="41">
        <v>2002</v>
      </c>
      <c r="D71" s="43">
        <v>450</v>
      </c>
      <c r="E71" s="43">
        <v>2</v>
      </c>
      <c r="F71" s="43">
        <v>450</v>
      </c>
      <c r="G71" s="44" t="s">
        <v>3348</v>
      </c>
      <c r="H71" s="43"/>
    </row>
    <row r="72" spans="1:8" s="45" customFormat="1" x14ac:dyDescent="0.35">
      <c r="A72" s="41" t="s">
        <v>518</v>
      </c>
      <c r="B72" s="42" t="s">
        <v>281</v>
      </c>
      <c r="C72" s="41">
        <v>2002</v>
      </c>
      <c r="D72" s="43">
        <v>280</v>
      </c>
      <c r="E72" s="43">
        <v>2</v>
      </c>
      <c r="F72" s="43">
        <v>280</v>
      </c>
      <c r="G72" s="44" t="s">
        <v>3348</v>
      </c>
      <c r="H72" s="43"/>
    </row>
    <row r="73" spans="1:8" s="45" customFormat="1" x14ac:dyDescent="0.35">
      <c r="A73" s="41" t="s">
        <v>519</v>
      </c>
      <c r="B73" s="42" t="s">
        <v>504</v>
      </c>
      <c r="C73" s="41">
        <v>2015</v>
      </c>
      <c r="D73" s="43">
        <v>137</v>
      </c>
      <c r="E73" s="43">
        <v>1</v>
      </c>
      <c r="F73" s="43">
        <v>137</v>
      </c>
      <c r="G73" s="44" t="s">
        <v>3348</v>
      </c>
      <c r="H73" s="43"/>
    </row>
    <row r="74" spans="1:8" s="45" customFormat="1" x14ac:dyDescent="0.35">
      <c r="A74" s="41" t="s">
        <v>520</v>
      </c>
      <c r="B74" s="42" t="s">
        <v>505</v>
      </c>
      <c r="C74" s="41">
        <v>2015</v>
      </c>
      <c r="D74" s="43">
        <v>24</v>
      </c>
      <c r="E74" s="43">
        <v>1</v>
      </c>
      <c r="F74" s="43">
        <v>24</v>
      </c>
      <c r="G74" s="44" t="s">
        <v>3348</v>
      </c>
      <c r="H74" s="43"/>
    </row>
    <row r="75" spans="1:8" s="45" customFormat="1" x14ac:dyDescent="0.35">
      <c r="A75" s="41" t="s">
        <v>521</v>
      </c>
      <c r="B75" s="42" t="s">
        <v>506</v>
      </c>
      <c r="C75" s="41">
        <v>2015</v>
      </c>
      <c r="D75" s="43">
        <v>18</v>
      </c>
      <c r="E75" s="43">
        <v>1</v>
      </c>
      <c r="F75" s="43">
        <v>18</v>
      </c>
      <c r="G75" s="44" t="s">
        <v>3348</v>
      </c>
      <c r="H75" s="43"/>
    </row>
    <row r="76" spans="1:8" s="45" customFormat="1" x14ac:dyDescent="0.35">
      <c r="A76" s="41" t="s">
        <v>522</v>
      </c>
      <c r="B76" s="42" t="s">
        <v>507</v>
      </c>
      <c r="C76" s="41">
        <v>2015</v>
      </c>
      <c r="D76" s="43">
        <v>120</v>
      </c>
      <c r="E76" s="43">
        <v>1</v>
      </c>
      <c r="F76" s="43">
        <v>120</v>
      </c>
      <c r="G76" s="44" t="s">
        <v>3348</v>
      </c>
      <c r="H76" s="43"/>
    </row>
    <row r="77" spans="1:8" s="45" customFormat="1" x14ac:dyDescent="0.35">
      <c r="A77" s="41" t="s">
        <v>523</v>
      </c>
      <c r="B77" s="42" t="s">
        <v>508</v>
      </c>
      <c r="C77" s="41">
        <v>2021</v>
      </c>
      <c r="D77" s="43">
        <v>120</v>
      </c>
      <c r="E77" s="43">
        <v>1</v>
      </c>
      <c r="F77" s="43">
        <v>120</v>
      </c>
      <c r="G77" s="44" t="s">
        <v>3348</v>
      </c>
      <c r="H77" s="43"/>
    </row>
    <row r="78" spans="1:8" s="45" customFormat="1" ht="25" customHeight="1" x14ac:dyDescent="0.35">
      <c r="A78" s="51">
        <v>6</v>
      </c>
      <c r="B78" s="52" t="s">
        <v>42</v>
      </c>
      <c r="C78" s="51"/>
      <c r="D78" s="53">
        <f>SUM(D79:D90)</f>
        <v>10819</v>
      </c>
      <c r="E78" s="53"/>
      <c r="F78" s="53"/>
      <c r="G78" s="54"/>
      <c r="H78" s="53"/>
    </row>
    <row r="79" spans="1:8" s="45" customFormat="1" x14ac:dyDescent="0.35">
      <c r="A79" s="41" t="s">
        <v>287</v>
      </c>
      <c r="B79" s="42" t="s">
        <v>276</v>
      </c>
      <c r="C79" s="41">
        <v>2010</v>
      </c>
      <c r="D79" s="43">
        <v>1064</v>
      </c>
      <c r="E79" s="43">
        <v>4</v>
      </c>
      <c r="F79" s="43">
        <v>1064</v>
      </c>
      <c r="G79" s="44" t="s">
        <v>28</v>
      </c>
      <c r="H79" s="43"/>
    </row>
    <row r="80" spans="1:8" s="45" customFormat="1" x14ac:dyDescent="0.35">
      <c r="A80" s="41" t="s">
        <v>288</v>
      </c>
      <c r="B80" s="42" t="s">
        <v>277</v>
      </c>
      <c r="C80" s="41">
        <v>2010</v>
      </c>
      <c r="D80" s="43">
        <v>5625</v>
      </c>
      <c r="E80" s="43">
        <v>5</v>
      </c>
      <c r="F80" s="43">
        <v>5625</v>
      </c>
      <c r="G80" s="44" t="s">
        <v>28</v>
      </c>
      <c r="H80" s="43"/>
    </row>
    <row r="81" spans="1:8" s="45" customFormat="1" x14ac:dyDescent="0.35">
      <c r="A81" s="41" t="s">
        <v>289</v>
      </c>
      <c r="B81" s="42" t="s">
        <v>278</v>
      </c>
      <c r="C81" s="41">
        <v>2010</v>
      </c>
      <c r="D81" s="43">
        <v>1064</v>
      </c>
      <c r="E81" s="43">
        <v>4</v>
      </c>
      <c r="F81" s="43">
        <v>1064</v>
      </c>
      <c r="G81" s="44" t="s">
        <v>3349</v>
      </c>
      <c r="H81" s="43"/>
    </row>
    <row r="82" spans="1:8" s="45" customFormat="1" ht="26" x14ac:dyDescent="0.35">
      <c r="A82" s="41" t="s">
        <v>290</v>
      </c>
      <c r="B82" s="42" t="s">
        <v>279</v>
      </c>
      <c r="C82" s="41">
        <v>2006</v>
      </c>
      <c r="D82" s="43">
        <v>1244</v>
      </c>
      <c r="E82" s="43">
        <v>2</v>
      </c>
      <c r="F82" s="43">
        <v>1244</v>
      </c>
      <c r="G82" s="44" t="s">
        <v>3405</v>
      </c>
      <c r="H82" s="43"/>
    </row>
    <row r="83" spans="1:8" s="45" customFormat="1" ht="26" x14ac:dyDescent="0.35">
      <c r="A83" s="41" t="s">
        <v>291</v>
      </c>
      <c r="B83" s="42" t="s">
        <v>280</v>
      </c>
      <c r="C83" s="41">
        <v>2006</v>
      </c>
      <c r="D83" s="43">
        <v>732</v>
      </c>
      <c r="E83" s="43">
        <v>2</v>
      </c>
      <c r="F83" s="43">
        <v>732</v>
      </c>
      <c r="G83" s="44" t="s">
        <v>3405</v>
      </c>
      <c r="H83" s="43"/>
    </row>
    <row r="84" spans="1:8" s="45" customFormat="1" x14ac:dyDescent="0.35">
      <c r="A84" s="41" t="s">
        <v>127</v>
      </c>
      <c r="B84" s="42" t="s">
        <v>281</v>
      </c>
      <c r="C84" s="41">
        <v>2006</v>
      </c>
      <c r="D84" s="43">
        <v>340</v>
      </c>
      <c r="E84" s="43">
        <v>1</v>
      </c>
      <c r="F84" s="43">
        <v>340</v>
      </c>
      <c r="G84" s="44" t="s">
        <v>28</v>
      </c>
      <c r="H84" s="43"/>
    </row>
    <row r="85" spans="1:8" s="45" customFormat="1" x14ac:dyDescent="0.35">
      <c r="A85" s="41" t="s">
        <v>184</v>
      </c>
      <c r="B85" s="42" t="s">
        <v>282</v>
      </c>
      <c r="C85" s="41">
        <v>2010</v>
      </c>
      <c r="D85" s="43">
        <v>311</v>
      </c>
      <c r="E85" s="43">
        <v>1</v>
      </c>
      <c r="F85" s="43">
        <v>311</v>
      </c>
      <c r="G85" s="44" t="s">
        <v>28</v>
      </c>
      <c r="H85" s="43"/>
    </row>
    <row r="86" spans="1:8" s="45" customFormat="1" x14ac:dyDescent="0.35">
      <c r="A86" s="41" t="s">
        <v>292</v>
      </c>
      <c r="B86" s="42" t="s">
        <v>283</v>
      </c>
      <c r="C86" s="41">
        <v>2010</v>
      </c>
      <c r="D86" s="43">
        <v>244</v>
      </c>
      <c r="E86" s="43">
        <v>1</v>
      </c>
      <c r="F86" s="43">
        <v>244</v>
      </c>
      <c r="G86" s="44" t="s">
        <v>28</v>
      </c>
      <c r="H86" s="43"/>
    </row>
    <row r="87" spans="1:8" s="45" customFormat="1" x14ac:dyDescent="0.35">
      <c r="A87" s="41" t="s">
        <v>293</v>
      </c>
      <c r="B87" s="42" t="s">
        <v>284</v>
      </c>
      <c r="C87" s="41">
        <v>2010</v>
      </c>
      <c r="D87" s="43">
        <v>145</v>
      </c>
      <c r="E87" s="43">
        <v>1</v>
      </c>
      <c r="F87" s="43">
        <v>145</v>
      </c>
      <c r="G87" s="44" t="s">
        <v>28</v>
      </c>
      <c r="H87" s="43"/>
    </row>
    <row r="88" spans="1:8" s="45" customFormat="1" x14ac:dyDescent="0.35">
      <c r="A88" s="41" t="s">
        <v>294</v>
      </c>
      <c r="B88" s="42" t="s">
        <v>251</v>
      </c>
      <c r="C88" s="41">
        <v>2010</v>
      </c>
      <c r="D88" s="43">
        <v>15</v>
      </c>
      <c r="E88" s="43">
        <v>1</v>
      </c>
      <c r="F88" s="43">
        <v>15</v>
      </c>
      <c r="G88" s="44" t="s">
        <v>28</v>
      </c>
      <c r="H88" s="43"/>
    </row>
    <row r="89" spans="1:8" s="45" customFormat="1" x14ac:dyDescent="0.35">
      <c r="A89" s="41" t="s">
        <v>295</v>
      </c>
      <c r="B89" s="42" t="s">
        <v>285</v>
      </c>
      <c r="C89" s="41">
        <v>2010</v>
      </c>
      <c r="D89" s="43">
        <v>15</v>
      </c>
      <c r="E89" s="43">
        <v>1</v>
      </c>
      <c r="F89" s="43">
        <v>15</v>
      </c>
      <c r="G89" s="44" t="s">
        <v>28</v>
      </c>
      <c r="H89" s="43"/>
    </row>
    <row r="90" spans="1:8" s="45" customFormat="1" x14ac:dyDescent="0.35">
      <c r="A90" s="41" t="s">
        <v>296</v>
      </c>
      <c r="B90" s="42" t="s">
        <v>286</v>
      </c>
      <c r="C90" s="41">
        <v>2010</v>
      </c>
      <c r="D90" s="43">
        <v>20</v>
      </c>
      <c r="E90" s="43">
        <v>1</v>
      </c>
      <c r="F90" s="43">
        <v>20</v>
      </c>
      <c r="G90" s="44" t="s">
        <v>28</v>
      </c>
      <c r="H90" s="43"/>
    </row>
    <row r="91" spans="1:8" s="55" customFormat="1" ht="25" customHeight="1" x14ac:dyDescent="0.35">
      <c r="A91" s="51">
        <v>7</v>
      </c>
      <c r="B91" s="52" t="s">
        <v>43</v>
      </c>
      <c r="C91" s="51"/>
      <c r="D91" s="53">
        <f>SUM(D92:D114)</f>
        <v>12315</v>
      </c>
      <c r="E91" s="53"/>
      <c r="F91" s="53"/>
      <c r="G91" s="54"/>
      <c r="H91" s="53"/>
    </row>
    <row r="92" spans="1:8" s="45" customFormat="1" ht="26" x14ac:dyDescent="0.35">
      <c r="A92" s="41" t="s">
        <v>354</v>
      </c>
      <c r="B92" s="42" t="s">
        <v>320</v>
      </c>
      <c r="C92" s="41">
        <v>2016</v>
      </c>
      <c r="D92" s="43">
        <v>3349</v>
      </c>
      <c r="E92" s="43">
        <v>3</v>
      </c>
      <c r="F92" s="43">
        <v>3349</v>
      </c>
      <c r="G92" s="44" t="s">
        <v>3406</v>
      </c>
      <c r="H92" s="43"/>
    </row>
    <row r="93" spans="1:8" s="45" customFormat="1" ht="39" x14ac:dyDescent="0.35">
      <c r="A93" s="41" t="s">
        <v>355</v>
      </c>
      <c r="B93" s="42" t="s">
        <v>321</v>
      </c>
      <c r="C93" s="41">
        <v>2016</v>
      </c>
      <c r="D93" s="43">
        <v>980</v>
      </c>
      <c r="E93" s="43">
        <v>2</v>
      </c>
      <c r="F93" s="43">
        <v>980</v>
      </c>
      <c r="G93" s="44" t="s">
        <v>3407</v>
      </c>
      <c r="H93" s="43"/>
    </row>
    <row r="94" spans="1:8" s="45" customFormat="1" ht="39" x14ac:dyDescent="0.35">
      <c r="A94" s="41" t="s">
        <v>356</v>
      </c>
      <c r="B94" s="42" t="s">
        <v>322</v>
      </c>
      <c r="C94" s="41">
        <v>2016</v>
      </c>
      <c r="D94" s="43">
        <v>1905</v>
      </c>
      <c r="E94" s="43">
        <v>3</v>
      </c>
      <c r="F94" s="43">
        <v>1905</v>
      </c>
      <c r="G94" s="44" t="s">
        <v>3408</v>
      </c>
      <c r="H94" s="43"/>
    </row>
    <row r="95" spans="1:8" s="45" customFormat="1" ht="39" x14ac:dyDescent="0.35">
      <c r="A95" s="41" t="s">
        <v>357</v>
      </c>
      <c r="B95" s="42" t="s">
        <v>323</v>
      </c>
      <c r="C95" s="41">
        <v>2016</v>
      </c>
      <c r="D95" s="43">
        <v>1524</v>
      </c>
      <c r="E95" s="43">
        <v>3</v>
      </c>
      <c r="F95" s="43">
        <v>1524</v>
      </c>
      <c r="G95" s="44" t="s">
        <v>324</v>
      </c>
      <c r="H95" s="43"/>
    </row>
    <row r="96" spans="1:8" s="45" customFormat="1" ht="26" x14ac:dyDescent="0.35">
      <c r="A96" s="41" t="s">
        <v>358</v>
      </c>
      <c r="B96" s="42" t="s">
        <v>325</v>
      </c>
      <c r="C96" s="41">
        <v>2016</v>
      </c>
      <c r="D96" s="43">
        <v>540</v>
      </c>
      <c r="E96" s="43">
        <v>2</v>
      </c>
      <c r="F96" s="43">
        <v>540</v>
      </c>
      <c r="G96" s="44" t="s">
        <v>326</v>
      </c>
      <c r="H96" s="43"/>
    </row>
    <row r="97" spans="1:8" s="45" customFormat="1" ht="26" x14ac:dyDescent="0.35">
      <c r="A97" s="41" t="s">
        <v>359</v>
      </c>
      <c r="B97" s="42" t="s">
        <v>327</v>
      </c>
      <c r="C97" s="41">
        <v>2016</v>
      </c>
      <c r="D97" s="43">
        <v>317</v>
      </c>
      <c r="E97" s="43">
        <v>1</v>
      </c>
      <c r="F97" s="43">
        <v>317</v>
      </c>
      <c r="G97" s="44" t="s">
        <v>328</v>
      </c>
      <c r="H97" s="43"/>
    </row>
    <row r="98" spans="1:8" s="45" customFormat="1" x14ac:dyDescent="0.35">
      <c r="A98" s="41" t="s">
        <v>360</v>
      </c>
      <c r="B98" s="42" t="s">
        <v>329</v>
      </c>
      <c r="C98" s="41">
        <v>2016</v>
      </c>
      <c r="D98" s="43">
        <v>141</v>
      </c>
      <c r="E98" s="43">
        <v>1</v>
      </c>
      <c r="F98" s="43">
        <v>141</v>
      </c>
      <c r="G98" s="44" t="s">
        <v>330</v>
      </c>
      <c r="H98" s="43"/>
    </row>
    <row r="99" spans="1:8" s="45" customFormat="1" x14ac:dyDescent="0.35">
      <c r="A99" s="41" t="s">
        <v>361</v>
      </c>
      <c r="B99" s="42" t="s">
        <v>331</v>
      </c>
      <c r="C99" s="41">
        <v>2016</v>
      </c>
      <c r="D99" s="43">
        <v>98</v>
      </c>
      <c r="E99" s="43">
        <v>1</v>
      </c>
      <c r="F99" s="43">
        <v>98</v>
      </c>
      <c r="G99" s="44" t="s">
        <v>330</v>
      </c>
      <c r="H99" s="43"/>
    </row>
    <row r="100" spans="1:8" s="45" customFormat="1" x14ac:dyDescent="0.35">
      <c r="A100" s="41" t="s">
        <v>362</v>
      </c>
      <c r="B100" s="42" t="s">
        <v>332</v>
      </c>
      <c r="C100" s="41">
        <v>2016</v>
      </c>
      <c r="D100" s="43">
        <v>720</v>
      </c>
      <c r="E100" s="43">
        <v>2</v>
      </c>
      <c r="F100" s="43">
        <v>720</v>
      </c>
      <c r="G100" s="44" t="s">
        <v>3409</v>
      </c>
      <c r="H100" s="43"/>
    </row>
    <row r="101" spans="1:8" s="45" customFormat="1" x14ac:dyDescent="0.35">
      <c r="A101" s="41" t="s">
        <v>363</v>
      </c>
      <c r="B101" s="42" t="s">
        <v>333</v>
      </c>
      <c r="C101" s="41">
        <v>2016</v>
      </c>
      <c r="D101" s="43">
        <v>108</v>
      </c>
      <c r="E101" s="43">
        <v>1</v>
      </c>
      <c r="F101" s="43">
        <v>108</v>
      </c>
      <c r="G101" s="44" t="s">
        <v>334</v>
      </c>
      <c r="H101" s="43"/>
    </row>
    <row r="102" spans="1:8" s="45" customFormat="1" x14ac:dyDescent="0.35">
      <c r="A102" s="41" t="s">
        <v>364</v>
      </c>
      <c r="B102" s="42" t="s">
        <v>335</v>
      </c>
      <c r="C102" s="41">
        <v>2016</v>
      </c>
      <c r="D102" s="43">
        <v>110</v>
      </c>
      <c r="E102" s="43">
        <v>1</v>
      </c>
      <c r="F102" s="43">
        <v>110</v>
      </c>
      <c r="G102" s="44" t="s">
        <v>336</v>
      </c>
      <c r="H102" s="43"/>
    </row>
    <row r="103" spans="1:8" s="45" customFormat="1" x14ac:dyDescent="0.35">
      <c r="A103" s="41" t="s">
        <v>365</v>
      </c>
      <c r="B103" s="42" t="s">
        <v>337</v>
      </c>
      <c r="C103" s="41">
        <v>2016</v>
      </c>
      <c r="D103" s="43">
        <v>35</v>
      </c>
      <c r="E103" s="43">
        <v>1</v>
      </c>
      <c r="F103" s="43">
        <v>35</v>
      </c>
      <c r="G103" s="44" t="s">
        <v>338</v>
      </c>
      <c r="H103" s="43"/>
    </row>
    <row r="104" spans="1:8" s="45" customFormat="1" x14ac:dyDescent="0.35">
      <c r="A104" s="41" t="s">
        <v>366</v>
      </c>
      <c r="B104" s="42" t="s">
        <v>339</v>
      </c>
      <c r="C104" s="41">
        <v>2016</v>
      </c>
      <c r="D104" s="43">
        <v>58</v>
      </c>
      <c r="E104" s="43">
        <v>1</v>
      </c>
      <c r="F104" s="43">
        <v>58</v>
      </c>
      <c r="G104" s="44" t="s">
        <v>340</v>
      </c>
      <c r="H104" s="43"/>
    </row>
    <row r="105" spans="1:8" s="45" customFormat="1" x14ac:dyDescent="0.35">
      <c r="A105" s="41" t="s">
        <v>367</v>
      </c>
      <c r="B105" s="42" t="s">
        <v>3411</v>
      </c>
      <c r="C105" s="41">
        <v>2016</v>
      </c>
      <c r="D105" s="43">
        <v>72</v>
      </c>
      <c r="E105" s="43">
        <v>1</v>
      </c>
      <c r="F105" s="43">
        <v>72</v>
      </c>
      <c r="G105" s="44" t="s">
        <v>341</v>
      </c>
      <c r="H105" s="43"/>
    </row>
    <row r="106" spans="1:8" s="45" customFormat="1" x14ac:dyDescent="0.35">
      <c r="A106" s="41" t="s">
        <v>368</v>
      </c>
      <c r="B106" s="42" t="s">
        <v>342</v>
      </c>
      <c r="C106" s="41">
        <v>2017</v>
      </c>
      <c r="D106" s="43">
        <v>50</v>
      </c>
      <c r="E106" s="43">
        <v>1</v>
      </c>
      <c r="F106" s="43">
        <v>50</v>
      </c>
      <c r="G106" s="44" t="s">
        <v>3410</v>
      </c>
      <c r="H106" s="43"/>
    </row>
    <row r="107" spans="1:8" s="45" customFormat="1" x14ac:dyDescent="0.35">
      <c r="A107" s="41" t="s">
        <v>369</v>
      </c>
      <c r="B107" s="42" t="s">
        <v>344</v>
      </c>
      <c r="C107" s="41">
        <v>2018</v>
      </c>
      <c r="D107" s="43">
        <v>80</v>
      </c>
      <c r="E107" s="43">
        <v>1</v>
      </c>
      <c r="F107" s="43">
        <v>80</v>
      </c>
      <c r="G107" s="44" t="s">
        <v>3410</v>
      </c>
      <c r="H107" s="43"/>
    </row>
    <row r="108" spans="1:8" s="45" customFormat="1" x14ac:dyDescent="0.35">
      <c r="A108" s="41" t="s">
        <v>370</v>
      </c>
      <c r="B108" s="42" t="s">
        <v>345</v>
      </c>
      <c r="C108" s="41">
        <v>2019</v>
      </c>
      <c r="D108" s="43">
        <v>1499</v>
      </c>
      <c r="E108" s="43">
        <v>2</v>
      </c>
      <c r="F108" s="43">
        <v>1499</v>
      </c>
      <c r="G108" s="44" t="s">
        <v>346</v>
      </c>
      <c r="H108" s="43"/>
    </row>
    <row r="109" spans="1:8" s="45" customFormat="1" x14ac:dyDescent="0.35">
      <c r="A109" s="41" t="s">
        <v>371</v>
      </c>
      <c r="B109" s="42" t="s">
        <v>347</v>
      </c>
      <c r="C109" s="41">
        <v>2019</v>
      </c>
      <c r="D109" s="43">
        <v>130</v>
      </c>
      <c r="E109" s="43">
        <v>1</v>
      </c>
      <c r="F109" s="43">
        <v>130</v>
      </c>
      <c r="G109" s="44" t="s">
        <v>348</v>
      </c>
      <c r="H109" s="43"/>
    </row>
    <row r="110" spans="1:8" s="45" customFormat="1" x14ac:dyDescent="0.35">
      <c r="A110" s="41" t="s">
        <v>372</v>
      </c>
      <c r="B110" s="42" t="s">
        <v>349</v>
      </c>
      <c r="C110" s="41">
        <v>2021</v>
      </c>
      <c r="D110" s="43">
        <v>128</v>
      </c>
      <c r="E110" s="43">
        <v>1</v>
      </c>
      <c r="F110" s="43">
        <v>128</v>
      </c>
      <c r="G110" s="44" t="s">
        <v>343</v>
      </c>
      <c r="H110" s="43"/>
    </row>
    <row r="111" spans="1:8" s="45" customFormat="1" x14ac:dyDescent="0.35">
      <c r="A111" s="41" t="s">
        <v>373</v>
      </c>
      <c r="B111" s="42" t="s">
        <v>350</v>
      </c>
      <c r="C111" s="41">
        <v>2021</v>
      </c>
      <c r="D111" s="43">
        <v>121</v>
      </c>
      <c r="E111" s="43">
        <v>1</v>
      </c>
      <c r="F111" s="43">
        <v>121</v>
      </c>
      <c r="G111" s="44" t="s">
        <v>343</v>
      </c>
      <c r="H111" s="43"/>
    </row>
    <row r="112" spans="1:8" s="45" customFormat="1" x14ac:dyDescent="0.35">
      <c r="A112" s="41" t="s">
        <v>374</v>
      </c>
      <c r="B112" s="42" t="s">
        <v>351</v>
      </c>
      <c r="C112" s="41">
        <v>2021</v>
      </c>
      <c r="D112" s="43">
        <v>200</v>
      </c>
      <c r="E112" s="43">
        <v>1</v>
      </c>
      <c r="F112" s="43">
        <v>200</v>
      </c>
      <c r="G112" s="44" t="s">
        <v>343</v>
      </c>
      <c r="H112" s="43"/>
    </row>
    <row r="113" spans="1:8" s="45" customFormat="1" x14ac:dyDescent="0.35">
      <c r="A113" s="41" t="s">
        <v>375</v>
      </c>
      <c r="B113" s="42" t="s">
        <v>352</v>
      </c>
      <c r="C113" s="41">
        <v>2022</v>
      </c>
      <c r="D113" s="43">
        <v>90</v>
      </c>
      <c r="E113" s="43">
        <v>1</v>
      </c>
      <c r="F113" s="43">
        <v>90</v>
      </c>
      <c r="G113" s="44" t="s">
        <v>343</v>
      </c>
      <c r="H113" s="43"/>
    </row>
    <row r="114" spans="1:8" s="45" customFormat="1" x14ac:dyDescent="0.35">
      <c r="A114" s="41" t="s">
        <v>376</v>
      </c>
      <c r="B114" s="42" t="s">
        <v>353</v>
      </c>
      <c r="C114" s="41">
        <v>2022</v>
      </c>
      <c r="D114" s="43">
        <v>60</v>
      </c>
      <c r="E114" s="43">
        <v>1</v>
      </c>
      <c r="F114" s="43">
        <v>60</v>
      </c>
      <c r="G114" s="44" t="s">
        <v>343</v>
      </c>
      <c r="H114" s="43"/>
    </row>
    <row r="115" spans="1:8" s="45" customFormat="1" ht="25" customHeight="1" x14ac:dyDescent="0.35">
      <c r="A115" s="51">
        <v>8</v>
      </c>
      <c r="B115" s="52" t="s">
        <v>44</v>
      </c>
      <c r="C115" s="51"/>
      <c r="D115" s="53">
        <f>SUM(D116:D131)</f>
        <v>8771</v>
      </c>
      <c r="E115" s="53"/>
      <c r="F115" s="53"/>
      <c r="G115" s="54"/>
      <c r="H115" s="53"/>
    </row>
    <row r="116" spans="1:8" s="45" customFormat="1" ht="26" x14ac:dyDescent="0.35">
      <c r="A116" s="41" t="s">
        <v>638</v>
      </c>
      <c r="B116" s="42" t="s">
        <v>622</v>
      </c>
      <c r="C116" s="41">
        <v>2016</v>
      </c>
      <c r="D116" s="43">
        <v>4116</v>
      </c>
      <c r="E116" s="43">
        <v>3</v>
      </c>
      <c r="F116" s="43">
        <v>4116</v>
      </c>
      <c r="G116" s="44" t="s">
        <v>623</v>
      </c>
      <c r="H116" s="43"/>
    </row>
    <row r="117" spans="1:8" s="45" customFormat="1" ht="39" x14ac:dyDescent="0.35">
      <c r="A117" s="41" t="s">
        <v>639</v>
      </c>
      <c r="B117" s="42" t="s">
        <v>624</v>
      </c>
      <c r="C117" s="41">
        <v>2016</v>
      </c>
      <c r="D117" s="43">
        <v>2840</v>
      </c>
      <c r="E117" s="43">
        <v>4</v>
      </c>
      <c r="F117" s="43">
        <v>2840</v>
      </c>
      <c r="G117" s="44" t="s">
        <v>625</v>
      </c>
      <c r="H117" s="43"/>
    </row>
    <row r="118" spans="1:8" s="45" customFormat="1" ht="39" x14ac:dyDescent="0.35">
      <c r="A118" s="41" t="s">
        <v>640</v>
      </c>
      <c r="B118" s="42" t="s">
        <v>325</v>
      </c>
      <c r="C118" s="41">
        <v>2016</v>
      </c>
      <c r="D118" s="43">
        <v>564</v>
      </c>
      <c r="E118" s="43">
        <v>2</v>
      </c>
      <c r="F118" s="43">
        <v>564</v>
      </c>
      <c r="G118" s="44" t="s">
        <v>3412</v>
      </c>
      <c r="H118" s="43"/>
    </row>
    <row r="119" spans="1:8" s="45" customFormat="1" x14ac:dyDescent="0.35">
      <c r="A119" s="41" t="s">
        <v>641</v>
      </c>
      <c r="B119" s="42" t="s">
        <v>626</v>
      </c>
      <c r="C119" s="41">
        <v>2016</v>
      </c>
      <c r="D119" s="43">
        <v>240</v>
      </c>
      <c r="E119" s="43">
        <v>1</v>
      </c>
      <c r="F119" s="43">
        <v>240</v>
      </c>
      <c r="G119" s="44" t="s">
        <v>627</v>
      </c>
      <c r="H119" s="43"/>
    </row>
    <row r="120" spans="1:8" s="45" customFormat="1" ht="26" x14ac:dyDescent="0.35">
      <c r="A120" s="41" t="s">
        <v>642</v>
      </c>
      <c r="B120" s="42" t="s">
        <v>628</v>
      </c>
      <c r="C120" s="41">
        <v>2016</v>
      </c>
      <c r="D120" s="43">
        <v>215</v>
      </c>
      <c r="E120" s="43">
        <v>1</v>
      </c>
      <c r="F120" s="43">
        <v>215</v>
      </c>
      <c r="G120" s="44" t="s">
        <v>3413</v>
      </c>
      <c r="H120" s="43"/>
    </row>
    <row r="121" spans="1:8" s="45" customFormat="1" x14ac:dyDescent="0.35">
      <c r="A121" s="41" t="s">
        <v>643</v>
      </c>
      <c r="B121" s="42" t="s">
        <v>331</v>
      </c>
      <c r="C121" s="41">
        <v>2016</v>
      </c>
      <c r="D121" s="43">
        <v>115</v>
      </c>
      <c r="E121" s="43">
        <v>1</v>
      </c>
      <c r="F121" s="43">
        <v>115</v>
      </c>
      <c r="G121" s="44" t="s">
        <v>627</v>
      </c>
      <c r="H121" s="43"/>
    </row>
    <row r="122" spans="1:8" s="45" customFormat="1" ht="26" x14ac:dyDescent="0.35">
      <c r="A122" s="41" t="s">
        <v>644</v>
      </c>
      <c r="B122" s="42" t="s">
        <v>118</v>
      </c>
      <c r="C122" s="41">
        <v>2017</v>
      </c>
      <c r="D122" s="43">
        <v>54</v>
      </c>
      <c r="E122" s="43">
        <v>1</v>
      </c>
      <c r="F122" s="43">
        <v>54</v>
      </c>
      <c r="G122" s="44" t="s">
        <v>629</v>
      </c>
      <c r="H122" s="43"/>
    </row>
    <row r="123" spans="1:8" s="45" customFormat="1" ht="26" x14ac:dyDescent="0.35">
      <c r="A123" s="41" t="s">
        <v>645</v>
      </c>
      <c r="B123" s="42" t="s">
        <v>3414</v>
      </c>
      <c r="C123" s="41">
        <v>2017</v>
      </c>
      <c r="D123" s="43">
        <v>144</v>
      </c>
      <c r="E123" s="43">
        <v>1</v>
      </c>
      <c r="F123" s="43">
        <v>144</v>
      </c>
      <c r="G123" s="44" t="s">
        <v>629</v>
      </c>
      <c r="H123" s="43"/>
    </row>
    <row r="124" spans="1:8" s="45" customFormat="1" x14ac:dyDescent="0.35">
      <c r="A124" s="41" t="s">
        <v>646</v>
      </c>
      <c r="B124" s="42" t="s">
        <v>251</v>
      </c>
      <c r="C124" s="41">
        <v>2017</v>
      </c>
      <c r="D124" s="43">
        <v>10</v>
      </c>
      <c r="E124" s="43">
        <v>1</v>
      </c>
      <c r="F124" s="43">
        <v>10</v>
      </c>
      <c r="G124" s="44" t="s">
        <v>630</v>
      </c>
      <c r="H124" s="43"/>
    </row>
    <row r="125" spans="1:8" s="45" customFormat="1" x14ac:dyDescent="0.35">
      <c r="A125" s="41" t="s">
        <v>647</v>
      </c>
      <c r="B125" s="42" t="s">
        <v>631</v>
      </c>
      <c r="C125" s="41">
        <v>2017</v>
      </c>
      <c r="D125" s="43">
        <v>75</v>
      </c>
      <c r="E125" s="43">
        <v>1</v>
      </c>
      <c r="F125" s="43">
        <v>75</v>
      </c>
      <c r="G125" s="44" t="s">
        <v>654</v>
      </c>
      <c r="H125" s="43"/>
    </row>
    <row r="126" spans="1:8" s="45" customFormat="1" x14ac:dyDescent="0.35">
      <c r="A126" s="41" t="s">
        <v>648</v>
      </c>
      <c r="B126" s="42" t="s">
        <v>632</v>
      </c>
      <c r="C126" s="41">
        <v>2017</v>
      </c>
      <c r="D126" s="43">
        <v>22</v>
      </c>
      <c r="E126" s="43">
        <v>1</v>
      </c>
      <c r="F126" s="43">
        <v>22</v>
      </c>
      <c r="G126" s="44" t="s">
        <v>630</v>
      </c>
      <c r="H126" s="43"/>
    </row>
    <row r="127" spans="1:8" s="45" customFormat="1" x14ac:dyDescent="0.35">
      <c r="A127" s="41" t="s">
        <v>649</v>
      </c>
      <c r="B127" s="42" t="s">
        <v>633</v>
      </c>
      <c r="C127" s="41">
        <v>2017</v>
      </c>
      <c r="D127" s="43">
        <v>14</v>
      </c>
      <c r="E127" s="43">
        <v>1</v>
      </c>
      <c r="F127" s="43">
        <v>14</v>
      </c>
      <c r="G127" s="44" t="s">
        <v>630</v>
      </c>
      <c r="H127" s="43"/>
    </row>
    <row r="128" spans="1:8" s="45" customFormat="1" x14ac:dyDescent="0.35">
      <c r="A128" s="41" t="s">
        <v>650</v>
      </c>
      <c r="B128" s="42" t="s">
        <v>634</v>
      </c>
      <c r="C128" s="41">
        <v>2017</v>
      </c>
      <c r="D128" s="43">
        <v>220</v>
      </c>
      <c r="E128" s="43">
        <v>2</v>
      </c>
      <c r="F128" s="43">
        <v>220</v>
      </c>
      <c r="G128" s="44" t="s">
        <v>654</v>
      </c>
      <c r="H128" s="43"/>
    </row>
    <row r="129" spans="1:8" s="45" customFormat="1" x14ac:dyDescent="0.35">
      <c r="A129" s="41" t="s">
        <v>651</v>
      </c>
      <c r="B129" s="42" t="s">
        <v>635</v>
      </c>
      <c r="C129" s="41">
        <v>2017</v>
      </c>
      <c r="D129" s="43">
        <v>64</v>
      </c>
      <c r="E129" s="43">
        <v>2</v>
      </c>
      <c r="F129" s="43">
        <v>64</v>
      </c>
      <c r="G129" s="44" t="s">
        <v>654</v>
      </c>
      <c r="H129" s="43"/>
    </row>
    <row r="130" spans="1:8" s="45" customFormat="1" x14ac:dyDescent="0.35">
      <c r="A130" s="41" t="s">
        <v>652</v>
      </c>
      <c r="B130" s="42" t="s">
        <v>636</v>
      </c>
      <c r="C130" s="41">
        <v>2016</v>
      </c>
      <c r="D130" s="43">
        <v>18</v>
      </c>
      <c r="E130" s="43">
        <v>1</v>
      </c>
      <c r="F130" s="43">
        <v>18</v>
      </c>
      <c r="G130" s="44" t="s">
        <v>654</v>
      </c>
      <c r="H130" s="43"/>
    </row>
    <row r="131" spans="1:8" s="45" customFormat="1" x14ac:dyDescent="0.35">
      <c r="A131" s="41" t="s">
        <v>653</v>
      </c>
      <c r="B131" s="42" t="s">
        <v>637</v>
      </c>
      <c r="C131" s="41">
        <v>2019</v>
      </c>
      <c r="D131" s="43">
        <v>60</v>
      </c>
      <c r="E131" s="43">
        <v>1</v>
      </c>
      <c r="F131" s="43">
        <v>60</v>
      </c>
      <c r="G131" s="44" t="s">
        <v>654</v>
      </c>
      <c r="H131" s="43"/>
    </row>
    <row r="132" spans="1:8" s="45" customFormat="1" ht="25" customHeight="1" x14ac:dyDescent="0.35">
      <c r="A132" s="51">
        <v>9</v>
      </c>
      <c r="B132" s="52" t="s">
        <v>45</v>
      </c>
      <c r="C132" s="51"/>
      <c r="D132" s="53">
        <f>SUM(D133:D140)</f>
        <v>6445</v>
      </c>
      <c r="E132" s="53"/>
      <c r="F132" s="53"/>
      <c r="G132" s="54"/>
      <c r="H132" s="53"/>
    </row>
    <row r="133" spans="1:8" s="45" customFormat="1" ht="26" x14ac:dyDescent="0.35">
      <c r="A133" s="41" t="s">
        <v>689</v>
      </c>
      <c r="B133" s="42" t="s">
        <v>692</v>
      </c>
      <c r="C133" s="41"/>
      <c r="D133" s="43"/>
      <c r="E133" s="43"/>
      <c r="F133" s="43"/>
      <c r="G133" s="44"/>
      <c r="H133" s="43"/>
    </row>
    <row r="134" spans="1:8" s="45" customFormat="1" ht="41.25" customHeight="1" x14ac:dyDescent="0.35">
      <c r="A134" s="41"/>
      <c r="B134" s="42" t="s">
        <v>690</v>
      </c>
      <c r="C134" s="41">
        <v>1998</v>
      </c>
      <c r="D134" s="43">
        <v>2000</v>
      </c>
      <c r="E134" s="43">
        <v>4</v>
      </c>
      <c r="F134" s="43">
        <v>2000</v>
      </c>
      <c r="G134" s="44" t="s">
        <v>3415</v>
      </c>
      <c r="H134" s="43"/>
    </row>
    <row r="135" spans="1:8" s="45" customFormat="1" ht="26" x14ac:dyDescent="0.35">
      <c r="A135" s="41"/>
      <c r="B135" s="42" t="s">
        <v>691</v>
      </c>
      <c r="C135" s="41">
        <v>2014</v>
      </c>
      <c r="D135" s="43">
        <v>2100</v>
      </c>
      <c r="E135" s="43">
        <v>4</v>
      </c>
      <c r="F135" s="43">
        <v>2100</v>
      </c>
      <c r="G135" s="44" t="s">
        <v>3416</v>
      </c>
      <c r="H135" s="43"/>
    </row>
    <row r="136" spans="1:8" s="45" customFormat="1" ht="26" x14ac:dyDescent="0.35">
      <c r="A136" s="41" t="s">
        <v>693</v>
      </c>
      <c r="B136" s="42" t="s">
        <v>694</v>
      </c>
      <c r="C136" s="41"/>
      <c r="D136" s="43"/>
      <c r="E136" s="43"/>
      <c r="F136" s="43"/>
      <c r="G136" s="44"/>
      <c r="H136" s="43"/>
    </row>
    <row r="137" spans="1:8" s="45" customFormat="1" ht="32.25" customHeight="1" x14ac:dyDescent="0.35">
      <c r="A137" s="41"/>
      <c r="B137" s="42" t="s">
        <v>695</v>
      </c>
      <c r="C137" s="41">
        <v>1994</v>
      </c>
      <c r="D137" s="43">
        <v>350</v>
      </c>
      <c r="E137" s="43">
        <v>2</v>
      </c>
      <c r="F137" s="43">
        <v>350</v>
      </c>
      <c r="G137" s="44" t="s">
        <v>696</v>
      </c>
      <c r="H137" s="43"/>
    </row>
    <row r="138" spans="1:8" s="45" customFormat="1" ht="31.5" customHeight="1" x14ac:dyDescent="0.35">
      <c r="A138" s="41"/>
      <c r="B138" s="42" t="s">
        <v>697</v>
      </c>
      <c r="C138" s="41">
        <v>1994</v>
      </c>
      <c r="D138" s="43">
        <v>245</v>
      </c>
      <c r="E138" s="43">
        <v>1</v>
      </c>
      <c r="F138" s="43">
        <v>245</v>
      </c>
      <c r="G138" s="44" t="s">
        <v>700</v>
      </c>
      <c r="H138" s="43"/>
    </row>
    <row r="139" spans="1:8" s="45" customFormat="1" ht="26" x14ac:dyDescent="0.35">
      <c r="A139" s="41" t="s">
        <v>698</v>
      </c>
      <c r="B139" s="42" t="s">
        <v>3417</v>
      </c>
      <c r="C139" s="41"/>
      <c r="D139" s="43"/>
      <c r="E139" s="43"/>
      <c r="F139" s="43"/>
      <c r="G139" s="44"/>
      <c r="H139" s="43"/>
    </row>
    <row r="140" spans="1:8" s="45" customFormat="1" ht="33.75" customHeight="1" x14ac:dyDescent="0.35">
      <c r="A140" s="41"/>
      <c r="B140" s="42" t="s">
        <v>699</v>
      </c>
      <c r="C140" s="41">
        <v>2011</v>
      </c>
      <c r="D140" s="43">
        <v>1750</v>
      </c>
      <c r="E140" s="43">
        <v>4</v>
      </c>
      <c r="F140" s="43">
        <v>1750</v>
      </c>
      <c r="G140" s="44" t="s">
        <v>3418</v>
      </c>
      <c r="H140" s="43"/>
    </row>
    <row r="141" spans="1:8" s="45" customFormat="1" ht="25" customHeight="1" x14ac:dyDescent="0.35">
      <c r="A141" s="51">
        <v>10</v>
      </c>
      <c r="B141" s="52" t="s">
        <v>46</v>
      </c>
      <c r="C141" s="51"/>
      <c r="D141" s="53">
        <f>SUM(D142:D145)</f>
        <v>2577</v>
      </c>
      <c r="E141" s="53"/>
      <c r="F141" s="53"/>
      <c r="G141" s="54"/>
      <c r="H141" s="53"/>
    </row>
    <row r="142" spans="1:8" s="45" customFormat="1" ht="79.5" customHeight="1" x14ac:dyDescent="0.35">
      <c r="A142" s="41" t="s">
        <v>1062</v>
      </c>
      <c r="B142" s="42" t="s">
        <v>1060</v>
      </c>
      <c r="C142" s="41">
        <v>2016</v>
      </c>
      <c r="D142" s="43">
        <v>522</v>
      </c>
      <c r="E142" s="43">
        <v>1</v>
      </c>
      <c r="F142" s="43">
        <v>522</v>
      </c>
      <c r="G142" s="44" t="s">
        <v>1061</v>
      </c>
      <c r="H142" s="43"/>
    </row>
    <row r="143" spans="1:8" s="45" customFormat="1" ht="38.25" customHeight="1" x14ac:dyDescent="0.35">
      <c r="A143" s="41" t="s">
        <v>1063</v>
      </c>
      <c r="B143" s="42" t="s">
        <v>1064</v>
      </c>
      <c r="C143" s="41"/>
      <c r="D143" s="43"/>
      <c r="E143" s="43"/>
      <c r="F143" s="43"/>
      <c r="G143" s="44"/>
      <c r="H143" s="43" t="s">
        <v>1065</v>
      </c>
    </row>
    <row r="144" spans="1:8" s="45" customFormat="1" ht="57" customHeight="1" x14ac:dyDescent="0.35">
      <c r="A144" s="41"/>
      <c r="B144" s="42" t="s">
        <v>1066</v>
      </c>
      <c r="C144" s="41">
        <v>1994</v>
      </c>
      <c r="D144" s="43">
        <v>669</v>
      </c>
      <c r="E144" s="43">
        <v>3</v>
      </c>
      <c r="F144" s="43">
        <v>669</v>
      </c>
      <c r="G144" s="86" t="s">
        <v>1068</v>
      </c>
      <c r="H144" s="43"/>
    </row>
    <row r="145" spans="1:8" s="45" customFormat="1" ht="67.5" customHeight="1" x14ac:dyDescent="0.35">
      <c r="A145" s="41"/>
      <c r="B145" s="42" t="s">
        <v>1067</v>
      </c>
      <c r="C145" s="41">
        <v>2000</v>
      </c>
      <c r="D145" s="43">
        <v>1386</v>
      </c>
      <c r="E145" s="43">
        <v>3</v>
      </c>
      <c r="F145" s="43">
        <v>1386</v>
      </c>
      <c r="G145" s="87"/>
      <c r="H145" s="43"/>
    </row>
    <row r="146" spans="1:8" s="45" customFormat="1" ht="25" customHeight="1" x14ac:dyDescent="0.35">
      <c r="A146" s="51">
        <v>11</v>
      </c>
      <c r="B146" s="52" t="s">
        <v>47</v>
      </c>
      <c r="C146" s="51"/>
      <c r="D146" s="53">
        <f>SUM(D147:D150)</f>
        <v>952</v>
      </c>
      <c r="E146" s="53"/>
      <c r="F146" s="53"/>
      <c r="G146" s="54"/>
      <c r="H146" s="53"/>
    </row>
    <row r="147" spans="1:8" s="45" customFormat="1" x14ac:dyDescent="0.35">
      <c r="A147" s="41" t="s">
        <v>927</v>
      </c>
      <c r="B147" s="42" t="s">
        <v>923</v>
      </c>
      <c r="C147" s="41">
        <v>2010</v>
      </c>
      <c r="D147" s="43">
        <v>255</v>
      </c>
      <c r="E147" s="43">
        <v>2</v>
      </c>
      <c r="F147" s="43">
        <v>510</v>
      </c>
      <c r="G147" s="44" t="s">
        <v>28</v>
      </c>
      <c r="H147" s="43"/>
    </row>
    <row r="148" spans="1:8" s="45" customFormat="1" ht="26" x14ac:dyDescent="0.35">
      <c r="A148" s="41" t="s">
        <v>928</v>
      </c>
      <c r="B148" s="42" t="s">
        <v>924</v>
      </c>
      <c r="C148" s="41">
        <v>2010</v>
      </c>
      <c r="D148" s="43">
        <v>390</v>
      </c>
      <c r="E148" s="43">
        <v>1</v>
      </c>
      <c r="F148" s="43">
        <v>390</v>
      </c>
      <c r="G148" s="44" t="s">
        <v>925</v>
      </c>
      <c r="H148" s="43"/>
    </row>
    <row r="149" spans="1:8" s="45" customFormat="1" x14ac:dyDescent="0.35">
      <c r="A149" s="41" t="s">
        <v>929</v>
      </c>
      <c r="B149" s="42" t="s">
        <v>3419</v>
      </c>
      <c r="C149" s="41">
        <v>2006</v>
      </c>
      <c r="D149" s="43">
        <v>221</v>
      </c>
      <c r="E149" s="43">
        <v>1</v>
      </c>
      <c r="F149" s="43">
        <v>211</v>
      </c>
      <c r="G149" s="44" t="s">
        <v>926</v>
      </c>
      <c r="H149" s="43"/>
    </row>
    <row r="150" spans="1:8" s="45" customFormat="1" ht="26" x14ac:dyDescent="0.35">
      <c r="A150" s="41" t="s">
        <v>930</v>
      </c>
      <c r="B150" s="42" t="s">
        <v>3420</v>
      </c>
      <c r="C150" s="41">
        <v>2006</v>
      </c>
      <c r="D150" s="43">
        <v>86</v>
      </c>
      <c r="E150" s="43">
        <v>1</v>
      </c>
      <c r="F150" s="43">
        <v>86</v>
      </c>
      <c r="G150" s="44" t="s">
        <v>926</v>
      </c>
      <c r="H150" s="43"/>
    </row>
    <row r="151" spans="1:8" s="45" customFormat="1" ht="25" customHeight="1" x14ac:dyDescent="0.35">
      <c r="A151" s="51">
        <v>12</v>
      </c>
      <c r="B151" s="52" t="s">
        <v>48</v>
      </c>
      <c r="C151" s="51"/>
      <c r="D151" s="53">
        <v>554</v>
      </c>
      <c r="E151" s="53"/>
      <c r="F151" s="53"/>
      <c r="G151" s="54"/>
      <c r="H151" s="53"/>
    </row>
    <row r="152" spans="1:8" s="45" customFormat="1" ht="75" customHeight="1" x14ac:dyDescent="0.35">
      <c r="A152" s="41"/>
      <c r="B152" s="42" t="s">
        <v>3421</v>
      </c>
      <c r="C152" s="41">
        <v>1993</v>
      </c>
      <c r="D152" s="43">
        <v>554</v>
      </c>
      <c r="E152" s="43">
        <v>2</v>
      </c>
      <c r="F152" s="43">
        <v>553.70000000000005</v>
      </c>
      <c r="G152" s="44" t="s">
        <v>3350</v>
      </c>
      <c r="H152" s="43"/>
    </row>
    <row r="153" spans="1:8" s="55" customFormat="1" ht="25" customHeight="1" x14ac:dyDescent="0.35">
      <c r="A153" s="51" t="s">
        <v>19</v>
      </c>
      <c r="B153" s="52" t="s">
        <v>49</v>
      </c>
      <c r="C153" s="51"/>
      <c r="D153" s="53"/>
      <c r="E153" s="53"/>
      <c r="F153" s="53"/>
      <c r="G153" s="54"/>
      <c r="H153" s="53"/>
    </row>
    <row r="154" spans="1:8" s="55" customFormat="1" ht="25" customHeight="1" x14ac:dyDescent="0.35">
      <c r="A154" s="51">
        <v>1</v>
      </c>
      <c r="B154" s="52" t="s">
        <v>59</v>
      </c>
      <c r="C154" s="51"/>
      <c r="D154" s="53">
        <f>D155</f>
        <v>1800.24</v>
      </c>
      <c r="E154" s="53"/>
      <c r="F154" s="53"/>
      <c r="G154" s="54"/>
      <c r="H154" s="53"/>
    </row>
    <row r="155" spans="1:8" s="45" customFormat="1" ht="26" x14ac:dyDescent="0.35">
      <c r="A155" s="41"/>
      <c r="B155" s="42" t="s">
        <v>1109</v>
      </c>
      <c r="C155" s="41">
        <v>2009</v>
      </c>
      <c r="D155" s="43">
        <v>1800.24</v>
      </c>
      <c r="E155" s="43">
        <v>5</v>
      </c>
      <c r="F155" s="43">
        <v>1800.24</v>
      </c>
      <c r="G155" s="44" t="s">
        <v>1110</v>
      </c>
      <c r="H155" s="43"/>
    </row>
    <row r="156" spans="1:8" s="45" customFormat="1" ht="25" customHeight="1" x14ac:dyDescent="0.35">
      <c r="A156" s="51">
        <v>2</v>
      </c>
      <c r="B156" s="52" t="s">
        <v>50</v>
      </c>
      <c r="C156" s="51"/>
      <c r="D156" s="53">
        <f>SUM(D157:D179)</f>
        <v>10165.85</v>
      </c>
      <c r="E156" s="53"/>
      <c r="F156" s="53"/>
      <c r="G156" s="54"/>
      <c r="H156" s="53"/>
    </row>
    <row r="157" spans="1:8" s="45" customFormat="1" x14ac:dyDescent="0.35">
      <c r="A157" s="41"/>
      <c r="B157" s="56" t="s">
        <v>1729</v>
      </c>
      <c r="C157" s="41"/>
      <c r="D157" s="43"/>
      <c r="E157" s="43"/>
      <c r="F157" s="43"/>
      <c r="G157" s="44"/>
      <c r="H157" s="43"/>
    </row>
    <row r="158" spans="1:8" s="45" customFormat="1" ht="58.5" customHeight="1" x14ac:dyDescent="0.35">
      <c r="A158" s="41" t="s">
        <v>1133</v>
      </c>
      <c r="B158" s="42" t="s">
        <v>1727</v>
      </c>
      <c r="C158" s="41">
        <v>1992</v>
      </c>
      <c r="D158" s="43">
        <v>1391</v>
      </c>
      <c r="E158" s="43">
        <v>2</v>
      </c>
      <c r="F158" s="43">
        <v>1391</v>
      </c>
      <c r="G158" s="44" t="s">
        <v>1708</v>
      </c>
      <c r="H158" s="43"/>
    </row>
    <row r="159" spans="1:8" s="45" customFormat="1" ht="48" customHeight="1" x14ac:dyDescent="0.35">
      <c r="A159" s="41" t="s">
        <v>1134</v>
      </c>
      <c r="B159" s="42" t="s">
        <v>1728</v>
      </c>
      <c r="C159" s="41">
        <v>1998</v>
      </c>
      <c r="D159" s="43">
        <v>432</v>
      </c>
      <c r="E159" s="43">
        <v>2</v>
      </c>
      <c r="F159" s="43">
        <v>432</v>
      </c>
      <c r="G159" s="44" t="s">
        <v>3353</v>
      </c>
      <c r="H159" s="43"/>
    </row>
    <row r="160" spans="1:8" s="45" customFormat="1" ht="33" customHeight="1" x14ac:dyDescent="0.35">
      <c r="A160" s="41" t="s">
        <v>1135</v>
      </c>
      <c r="B160" s="42" t="s">
        <v>1730</v>
      </c>
      <c r="C160" s="41">
        <v>2002</v>
      </c>
      <c r="D160" s="43">
        <v>638.4</v>
      </c>
      <c r="E160" s="43">
        <v>2</v>
      </c>
      <c r="F160" s="43">
        <v>638.4</v>
      </c>
      <c r="G160" s="44" t="s">
        <v>1709</v>
      </c>
      <c r="H160" s="43"/>
    </row>
    <row r="161" spans="1:8" s="45" customFormat="1" ht="54.75" customHeight="1" x14ac:dyDescent="0.35">
      <c r="A161" s="41" t="s">
        <v>1136</v>
      </c>
      <c r="B161" s="42" t="s">
        <v>1731</v>
      </c>
      <c r="C161" s="41">
        <v>1998</v>
      </c>
      <c r="D161" s="43">
        <v>604</v>
      </c>
      <c r="E161" s="43">
        <v>2</v>
      </c>
      <c r="F161" s="43">
        <v>604</v>
      </c>
      <c r="G161" s="44" t="s">
        <v>1710</v>
      </c>
      <c r="H161" s="43"/>
    </row>
    <row r="162" spans="1:8" s="45" customFormat="1" ht="57" customHeight="1" x14ac:dyDescent="0.35">
      <c r="A162" s="41" t="s">
        <v>1137</v>
      </c>
      <c r="B162" s="42" t="s">
        <v>1732</v>
      </c>
      <c r="C162" s="41">
        <v>2009</v>
      </c>
      <c r="D162" s="43">
        <v>1956.96</v>
      </c>
      <c r="E162" s="43">
        <v>3</v>
      </c>
      <c r="F162" s="43">
        <v>1956.96</v>
      </c>
      <c r="G162" s="44" t="s">
        <v>3352</v>
      </c>
      <c r="H162" s="43"/>
    </row>
    <row r="163" spans="1:8" s="45" customFormat="1" ht="32.25" customHeight="1" x14ac:dyDescent="0.35">
      <c r="A163" s="41" t="s">
        <v>1138</v>
      </c>
      <c r="B163" s="42" t="s">
        <v>1733</v>
      </c>
      <c r="C163" s="41">
        <v>2009</v>
      </c>
      <c r="D163" s="43">
        <v>205.5</v>
      </c>
      <c r="E163" s="43">
        <v>1</v>
      </c>
      <c r="F163" s="43">
        <v>205.5</v>
      </c>
      <c r="G163" s="44" t="s">
        <v>1711</v>
      </c>
      <c r="H163" s="43"/>
    </row>
    <row r="164" spans="1:8" s="45" customFormat="1" ht="45.75" customHeight="1" x14ac:dyDescent="0.35">
      <c r="A164" s="41" t="s">
        <v>1266</v>
      </c>
      <c r="B164" s="42" t="s">
        <v>1734</v>
      </c>
      <c r="C164" s="41">
        <v>2009</v>
      </c>
      <c r="D164" s="43">
        <v>334.08</v>
      </c>
      <c r="E164" s="43">
        <v>1</v>
      </c>
      <c r="F164" s="43">
        <v>334.08</v>
      </c>
      <c r="G164" s="44" t="s">
        <v>1712</v>
      </c>
      <c r="H164" s="43"/>
    </row>
    <row r="165" spans="1:8" s="45" customFormat="1" ht="36.75" customHeight="1" x14ac:dyDescent="0.35">
      <c r="A165" s="41" t="s">
        <v>1267</v>
      </c>
      <c r="B165" s="42" t="s">
        <v>1735</v>
      </c>
      <c r="C165" s="41">
        <v>2009</v>
      </c>
      <c r="D165" s="43">
        <v>968.4</v>
      </c>
      <c r="E165" s="43">
        <v>2</v>
      </c>
      <c r="F165" s="43">
        <v>968.4</v>
      </c>
      <c r="G165" s="44" t="s">
        <v>1713</v>
      </c>
      <c r="H165" s="43"/>
    </row>
    <row r="166" spans="1:8" s="45" customFormat="1" ht="32.25" customHeight="1" x14ac:dyDescent="0.35">
      <c r="A166" s="41" t="s">
        <v>1268</v>
      </c>
      <c r="B166" s="42" t="s">
        <v>1736</v>
      </c>
      <c r="C166" s="41">
        <v>2009</v>
      </c>
      <c r="D166" s="43">
        <v>237.9</v>
      </c>
      <c r="E166" s="43">
        <v>1</v>
      </c>
      <c r="F166" s="43">
        <v>237.9</v>
      </c>
      <c r="G166" s="44" t="s">
        <v>3422</v>
      </c>
      <c r="H166" s="43"/>
    </row>
    <row r="167" spans="1:8" s="45" customFormat="1" ht="26" x14ac:dyDescent="0.35">
      <c r="A167" s="41" t="s">
        <v>1269</v>
      </c>
      <c r="B167" s="42" t="s">
        <v>1737</v>
      </c>
      <c r="C167" s="41">
        <v>2009</v>
      </c>
      <c r="D167" s="43">
        <v>133.65</v>
      </c>
      <c r="E167" s="43">
        <v>1</v>
      </c>
      <c r="F167" s="43">
        <v>133.65</v>
      </c>
      <c r="G167" s="44" t="s">
        <v>3422</v>
      </c>
      <c r="H167" s="43"/>
    </row>
    <row r="168" spans="1:8" s="45" customFormat="1" ht="26" x14ac:dyDescent="0.35">
      <c r="A168" s="41" t="s">
        <v>1270</v>
      </c>
      <c r="B168" s="42" t="s">
        <v>1714</v>
      </c>
      <c r="C168" s="41">
        <v>2009</v>
      </c>
      <c r="D168" s="43">
        <v>1068.5999999999999</v>
      </c>
      <c r="E168" s="43">
        <v>1</v>
      </c>
      <c r="F168" s="43">
        <v>1068.5999999999999</v>
      </c>
      <c r="G168" s="44" t="s">
        <v>1715</v>
      </c>
      <c r="H168" s="43"/>
    </row>
    <row r="169" spans="1:8" s="45" customFormat="1" x14ac:dyDescent="0.35">
      <c r="A169" s="41" t="s">
        <v>1271</v>
      </c>
      <c r="B169" s="42" t="s">
        <v>1716</v>
      </c>
      <c r="C169" s="41">
        <v>2009</v>
      </c>
      <c r="D169" s="43">
        <v>197.64</v>
      </c>
      <c r="E169" s="43">
        <v>1</v>
      </c>
      <c r="F169" s="43">
        <v>197.64</v>
      </c>
      <c r="G169" s="44" t="s">
        <v>28</v>
      </c>
      <c r="H169" s="43"/>
    </row>
    <row r="170" spans="1:8" s="45" customFormat="1" x14ac:dyDescent="0.35">
      <c r="A170" s="41" t="s">
        <v>1272</v>
      </c>
      <c r="B170" s="42" t="s">
        <v>1717</v>
      </c>
      <c r="C170" s="41">
        <v>2009</v>
      </c>
      <c r="D170" s="43">
        <v>185</v>
      </c>
      <c r="E170" s="43">
        <v>1</v>
      </c>
      <c r="F170" s="43">
        <v>185</v>
      </c>
      <c r="G170" s="44" t="s">
        <v>28</v>
      </c>
      <c r="H170" s="43"/>
    </row>
    <row r="171" spans="1:8" s="45" customFormat="1" x14ac:dyDescent="0.35">
      <c r="A171" s="41" t="s">
        <v>1273</v>
      </c>
      <c r="B171" s="42" t="s">
        <v>251</v>
      </c>
      <c r="C171" s="41">
        <v>2009</v>
      </c>
      <c r="D171" s="43">
        <v>40</v>
      </c>
      <c r="E171" s="43">
        <v>1</v>
      </c>
      <c r="F171" s="43">
        <v>40</v>
      </c>
      <c r="G171" s="44" t="s">
        <v>28</v>
      </c>
      <c r="H171" s="43"/>
    </row>
    <row r="172" spans="1:8" s="45" customFormat="1" x14ac:dyDescent="0.35">
      <c r="A172" s="41" t="s">
        <v>1274</v>
      </c>
      <c r="B172" s="42" t="s">
        <v>1718</v>
      </c>
      <c r="C172" s="41">
        <v>2009</v>
      </c>
      <c r="D172" s="43">
        <v>32</v>
      </c>
      <c r="E172" s="43">
        <v>1</v>
      </c>
      <c r="F172" s="43">
        <v>32</v>
      </c>
      <c r="G172" s="44" t="s">
        <v>1719</v>
      </c>
      <c r="H172" s="43"/>
    </row>
    <row r="173" spans="1:8" s="45" customFormat="1" x14ac:dyDescent="0.35">
      <c r="A173" s="41" t="s">
        <v>1275</v>
      </c>
      <c r="B173" s="42" t="s">
        <v>1720</v>
      </c>
      <c r="C173" s="41">
        <v>2009</v>
      </c>
      <c r="D173" s="43">
        <v>54</v>
      </c>
      <c r="E173" s="43">
        <v>1</v>
      </c>
      <c r="F173" s="43">
        <v>54</v>
      </c>
      <c r="G173" s="44" t="s">
        <v>1721</v>
      </c>
      <c r="H173" s="43"/>
    </row>
    <row r="174" spans="1:8" s="45" customFormat="1" ht="26" x14ac:dyDescent="0.35">
      <c r="A174" s="41" t="s">
        <v>1276</v>
      </c>
      <c r="B174" s="42" t="s">
        <v>1722</v>
      </c>
      <c r="C174" s="41">
        <v>2006</v>
      </c>
      <c r="D174" s="43">
        <v>62.72</v>
      </c>
      <c r="E174" s="43">
        <v>1</v>
      </c>
      <c r="F174" s="43">
        <v>62.72</v>
      </c>
      <c r="G174" s="44" t="s">
        <v>3351</v>
      </c>
      <c r="H174" s="43"/>
    </row>
    <row r="175" spans="1:8" s="45" customFormat="1" x14ac:dyDescent="0.35">
      <c r="A175" s="41"/>
      <c r="B175" s="56" t="s">
        <v>1738</v>
      </c>
      <c r="C175" s="41"/>
      <c r="D175" s="43"/>
      <c r="E175" s="43"/>
      <c r="F175" s="43"/>
      <c r="G175" s="44"/>
      <c r="H175" s="43"/>
    </row>
    <row r="176" spans="1:8" s="45" customFormat="1" x14ac:dyDescent="0.35">
      <c r="A176" s="41" t="s">
        <v>1277</v>
      </c>
      <c r="B176" s="42" t="s">
        <v>1723</v>
      </c>
      <c r="C176" s="41">
        <v>2011</v>
      </c>
      <c r="D176" s="43">
        <v>1575</v>
      </c>
      <c r="E176" s="43">
        <v>3</v>
      </c>
      <c r="F176" s="43">
        <v>1575</v>
      </c>
      <c r="G176" s="44" t="s">
        <v>3354</v>
      </c>
      <c r="H176" s="43"/>
    </row>
    <row r="177" spans="1:8" s="45" customFormat="1" x14ac:dyDescent="0.35">
      <c r="A177" s="41" t="s">
        <v>1278</v>
      </c>
      <c r="B177" s="42" t="s">
        <v>1724</v>
      </c>
      <c r="C177" s="41">
        <v>2011</v>
      </c>
      <c r="D177" s="43">
        <v>12</v>
      </c>
      <c r="E177" s="43">
        <v>1</v>
      </c>
      <c r="F177" s="43">
        <v>12</v>
      </c>
      <c r="G177" s="44" t="s">
        <v>1719</v>
      </c>
      <c r="H177" s="43"/>
    </row>
    <row r="178" spans="1:8" s="45" customFormat="1" x14ac:dyDescent="0.35">
      <c r="A178" s="41" t="s">
        <v>1279</v>
      </c>
      <c r="B178" s="42" t="s">
        <v>251</v>
      </c>
      <c r="C178" s="41">
        <v>2011</v>
      </c>
      <c r="D178" s="43">
        <v>12</v>
      </c>
      <c r="E178" s="43">
        <v>1</v>
      </c>
      <c r="F178" s="43">
        <v>12</v>
      </c>
      <c r="G178" s="44" t="s">
        <v>1719</v>
      </c>
      <c r="H178" s="43"/>
    </row>
    <row r="179" spans="1:8" s="45" customFormat="1" x14ac:dyDescent="0.35">
      <c r="A179" s="41" t="s">
        <v>1280</v>
      </c>
      <c r="B179" s="42" t="s">
        <v>1725</v>
      </c>
      <c r="C179" s="41">
        <v>2017</v>
      </c>
      <c r="D179" s="43">
        <v>25</v>
      </c>
      <c r="E179" s="43">
        <v>1</v>
      </c>
      <c r="F179" s="43">
        <v>25</v>
      </c>
      <c r="G179" s="44" t="s">
        <v>1726</v>
      </c>
      <c r="H179" s="43"/>
    </row>
    <row r="180" spans="1:8" s="45" customFormat="1" ht="25" customHeight="1" x14ac:dyDescent="0.35">
      <c r="A180" s="51">
        <v>3</v>
      </c>
      <c r="B180" s="52" t="s">
        <v>51</v>
      </c>
      <c r="C180" s="51"/>
      <c r="D180" s="53">
        <f>SUM(D181:D193)</f>
        <v>12539</v>
      </c>
      <c r="E180" s="53"/>
      <c r="F180" s="53"/>
      <c r="G180" s="54"/>
      <c r="H180" s="53"/>
    </row>
    <row r="181" spans="1:8" s="45" customFormat="1" x14ac:dyDescent="0.35">
      <c r="A181" s="41" t="s">
        <v>183</v>
      </c>
      <c r="B181" s="42" t="s">
        <v>1827</v>
      </c>
      <c r="C181" s="41">
        <v>2008</v>
      </c>
      <c r="D181" s="43">
        <v>840</v>
      </c>
      <c r="E181" s="43">
        <v>2</v>
      </c>
      <c r="F181" s="43">
        <v>840</v>
      </c>
      <c r="G181" s="44" t="s">
        <v>1828</v>
      </c>
      <c r="H181" s="43"/>
    </row>
    <row r="182" spans="1:8" s="45" customFormat="1" ht="26" x14ac:dyDescent="0.35">
      <c r="A182" s="41" t="s">
        <v>186</v>
      </c>
      <c r="B182" s="42" t="s">
        <v>1829</v>
      </c>
      <c r="C182" s="41">
        <v>2009</v>
      </c>
      <c r="D182" s="43">
        <v>18</v>
      </c>
      <c r="E182" s="43">
        <v>1</v>
      </c>
      <c r="F182" s="43">
        <v>18</v>
      </c>
      <c r="G182" s="44" t="s">
        <v>28</v>
      </c>
      <c r="H182" s="43"/>
    </row>
    <row r="183" spans="1:8" s="45" customFormat="1" x14ac:dyDescent="0.35">
      <c r="A183" s="41" t="s">
        <v>187</v>
      </c>
      <c r="B183" s="42" t="s">
        <v>1830</v>
      </c>
      <c r="C183" s="41">
        <v>2009</v>
      </c>
      <c r="D183" s="43">
        <v>1125</v>
      </c>
      <c r="E183" s="43">
        <v>3</v>
      </c>
      <c r="F183" s="43">
        <v>1125</v>
      </c>
      <c r="G183" s="44" t="s">
        <v>28</v>
      </c>
      <c r="H183" s="43"/>
    </row>
    <row r="184" spans="1:8" s="45" customFormat="1" ht="26" x14ac:dyDescent="0.35">
      <c r="A184" s="41" t="s">
        <v>185</v>
      </c>
      <c r="B184" s="42" t="s">
        <v>1831</v>
      </c>
      <c r="C184" s="41">
        <v>2009</v>
      </c>
      <c r="D184" s="43">
        <v>1125</v>
      </c>
      <c r="E184" s="43">
        <v>2</v>
      </c>
      <c r="F184" s="43">
        <v>1125</v>
      </c>
      <c r="G184" s="44" t="s">
        <v>28</v>
      </c>
      <c r="H184" s="43"/>
    </row>
    <row r="185" spans="1:8" s="45" customFormat="1" x14ac:dyDescent="0.35">
      <c r="A185" s="41" t="s">
        <v>188</v>
      </c>
      <c r="B185" s="42" t="s">
        <v>1832</v>
      </c>
      <c r="C185" s="41">
        <v>2004</v>
      </c>
      <c r="D185" s="43">
        <v>930</v>
      </c>
      <c r="E185" s="43">
        <v>2</v>
      </c>
      <c r="F185" s="43">
        <v>930</v>
      </c>
      <c r="G185" s="44" t="s">
        <v>28</v>
      </c>
      <c r="H185" s="43"/>
    </row>
    <row r="186" spans="1:8" s="45" customFormat="1" x14ac:dyDescent="0.35">
      <c r="A186" s="41" t="s">
        <v>189</v>
      </c>
      <c r="B186" s="42" t="s">
        <v>1833</v>
      </c>
      <c r="C186" s="41">
        <v>2009</v>
      </c>
      <c r="D186" s="43">
        <v>210</v>
      </c>
      <c r="E186" s="43">
        <v>1</v>
      </c>
      <c r="F186" s="43">
        <v>210</v>
      </c>
      <c r="G186" s="44" t="s">
        <v>28</v>
      </c>
      <c r="H186" s="43"/>
    </row>
    <row r="187" spans="1:8" s="45" customFormat="1" x14ac:dyDescent="0.35">
      <c r="A187" s="41" t="s">
        <v>87</v>
      </c>
      <c r="B187" s="42" t="s">
        <v>1834</v>
      </c>
      <c r="C187" s="41">
        <v>2008</v>
      </c>
      <c r="D187" s="43">
        <v>60</v>
      </c>
      <c r="E187" s="43">
        <v>1</v>
      </c>
      <c r="F187" s="43">
        <v>60</v>
      </c>
      <c r="G187" s="44" t="s">
        <v>28</v>
      </c>
      <c r="H187" s="43"/>
    </row>
    <row r="188" spans="1:8" s="45" customFormat="1" ht="26" x14ac:dyDescent="0.35">
      <c r="A188" s="41" t="s">
        <v>190</v>
      </c>
      <c r="B188" s="42" t="s">
        <v>1835</v>
      </c>
      <c r="C188" s="41">
        <v>2008</v>
      </c>
      <c r="D188" s="43">
        <v>1842</v>
      </c>
      <c r="E188" s="43">
        <v>3</v>
      </c>
      <c r="F188" s="43">
        <v>1842</v>
      </c>
      <c r="G188" s="44" t="s">
        <v>1836</v>
      </c>
      <c r="H188" s="43"/>
    </row>
    <row r="189" spans="1:8" s="45" customFormat="1" x14ac:dyDescent="0.35">
      <c r="A189" s="41" t="s">
        <v>191</v>
      </c>
      <c r="B189" s="42" t="s">
        <v>3423</v>
      </c>
      <c r="C189" s="41">
        <v>1994</v>
      </c>
      <c r="D189" s="43">
        <v>1000</v>
      </c>
      <c r="E189" s="43">
        <v>2</v>
      </c>
      <c r="F189" s="43">
        <v>1000</v>
      </c>
      <c r="G189" s="44" t="s">
        <v>28</v>
      </c>
      <c r="H189" s="43"/>
    </row>
    <row r="190" spans="1:8" s="45" customFormat="1" ht="26" x14ac:dyDescent="0.35">
      <c r="A190" s="41" t="s">
        <v>192</v>
      </c>
      <c r="B190" s="42" t="s">
        <v>1837</v>
      </c>
      <c r="C190" s="41">
        <v>2007</v>
      </c>
      <c r="D190" s="43">
        <v>1842</v>
      </c>
      <c r="E190" s="43">
        <v>3</v>
      </c>
      <c r="F190" s="43">
        <v>1842</v>
      </c>
      <c r="G190" s="44" t="s">
        <v>1836</v>
      </c>
      <c r="H190" s="43"/>
    </row>
    <row r="191" spans="1:8" s="45" customFormat="1" x14ac:dyDescent="0.35">
      <c r="A191" s="41" t="s">
        <v>193</v>
      </c>
      <c r="B191" s="42" t="s">
        <v>1838</v>
      </c>
      <c r="C191" s="41">
        <v>2008</v>
      </c>
      <c r="D191" s="43">
        <v>1050</v>
      </c>
      <c r="E191" s="43">
        <v>2</v>
      </c>
      <c r="F191" s="43">
        <v>1050</v>
      </c>
      <c r="G191" s="44" t="s">
        <v>28</v>
      </c>
      <c r="H191" s="43"/>
    </row>
    <row r="192" spans="1:8" s="45" customFormat="1" ht="26" x14ac:dyDescent="0.35">
      <c r="A192" s="41" t="s">
        <v>194</v>
      </c>
      <c r="B192" s="42" t="s">
        <v>1839</v>
      </c>
      <c r="C192" s="41">
        <v>2007</v>
      </c>
      <c r="D192" s="43">
        <v>1842</v>
      </c>
      <c r="E192" s="43">
        <v>3</v>
      </c>
      <c r="F192" s="43">
        <v>1842</v>
      </c>
      <c r="G192" s="44" t="s">
        <v>1836</v>
      </c>
      <c r="H192" s="43"/>
    </row>
    <row r="193" spans="1:8" s="45" customFormat="1" x14ac:dyDescent="0.35">
      <c r="A193" s="41" t="s">
        <v>195</v>
      </c>
      <c r="B193" s="42" t="s">
        <v>1840</v>
      </c>
      <c r="C193" s="41">
        <v>2021</v>
      </c>
      <c r="D193" s="43">
        <v>655</v>
      </c>
      <c r="E193" s="43">
        <v>1</v>
      </c>
      <c r="F193" s="43">
        <v>655</v>
      </c>
      <c r="G193" s="44" t="s">
        <v>28</v>
      </c>
      <c r="H193" s="43"/>
    </row>
    <row r="194" spans="1:8" s="45" customFormat="1" ht="25" customHeight="1" x14ac:dyDescent="0.35">
      <c r="A194" s="51">
        <v>4</v>
      </c>
      <c r="B194" s="52" t="s">
        <v>52</v>
      </c>
      <c r="C194" s="51"/>
      <c r="D194" s="53">
        <f>SUM(D195:D207)</f>
        <v>13820</v>
      </c>
      <c r="E194" s="53"/>
      <c r="F194" s="53"/>
      <c r="G194" s="54"/>
      <c r="H194" s="43"/>
    </row>
    <row r="195" spans="1:8" s="45" customFormat="1" ht="39" x14ac:dyDescent="0.35">
      <c r="A195" s="41" t="s">
        <v>257</v>
      </c>
      <c r="B195" s="42" t="s">
        <v>1861</v>
      </c>
      <c r="C195" s="41">
        <v>2010</v>
      </c>
      <c r="D195" s="43">
        <v>2100</v>
      </c>
      <c r="E195" s="43">
        <v>3</v>
      </c>
      <c r="F195" s="43">
        <v>2100</v>
      </c>
      <c r="G195" s="44" t="s">
        <v>3424</v>
      </c>
      <c r="H195" s="43"/>
    </row>
    <row r="196" spans="1:8" s="45" customFormat="1" ht="39" x14ac:dyDescent="0.35">
      <c r="A196" s="41" t="s">
        <v>258</v>
      </c>
      <c r="B196" s="42" t="s">
        <v>1844</v>
      </c>
      <c r="C196" s="41">
        <v>1995</v>
      </c>
      <c r="D196" s="43">
        <v>1400</v>
      </c>
      <c r="E196" s="43">
        <v>2</v>
      </c>
      <c r="F196" s="43">
        <v>1400</v>
      </c>
      <c r="G196" s="44" t="s">
        <v>1845</v>
      </c>
      <c r="H196" s="43"/>
    </row>
    <row r="197" spans="1:8" s="45" customFormat="1" x14ac:dyDescent="0.35">
      <c r="A197" s="41" t="s">
        <v>259</v>
      </c>
      <c r="B197" s="42" t="s">
        <v>1846</v>
      </c>
      <c r="C197" s="41">
        <v>1998</v>
      </c>
      <c r="D197" s="43">
        <v>500</v>
      </c>
      <c r="E197" s="43">
        <v>2</v>
      </c>
      <c r="F197" s="43">
        <v>500</v>
      </c>
      <c r="G197" s="44" t="s">
        <v>1862</v>
      </c>
      <c r="H197" s="43"/>
    </row>
    <row r="198" spans="1:8" s="45" customFormat="1" x14ac:dyDescent="0.35">
      <c r="A198" s="41" t="s">
        <v>182</v>
      </c>
      <c r="B198" s="42" t="s">
        <v>1847</v>
      </c>
      <c r="C198" s="41">
        <v>2006</v>
      </c>
      <c r="D198" s="43">
        <v>500</v>
      </c>
      <c r="E198" s="43">
        <v>1</v>
      </c>
      <c r="F198" s="43">
        <v>500</v>
      </c>
      <c r="G198" s="44" t="s">
        <v>1862</v>
      </c>
      <c r="H198" s="43"/>
    </row>
    <row r="199" spans="1:8" s="45" customFormat="1" ht="39" x14ac:dyDescent="0.35">
      <c r="A199" s="41" t="s">
        <v>260</v>
      </c>
      <c r="B199" s="42" t="s">
        <v>1848</v>
      </c>
      <c r="C199" s="41">
        <v>2008</v>
      </c>
      <c r="D199" s="43">
        <v>6300</v>
      </c>
      <c r="E199" s="43">
        <v>3</v>
      </c>
      <c r="F199" s="43">
        <v>6300</v>
      </c>
      <c r="G199" s="44" t="s">
        <v>3425</v>
      </c>
      <c r="H199" s="43"/>
    </row>
    <row r="200" spans="1:8" s="45" customFormat="1" ht="26" x14ac:dyDescent="0.35">
      <c r="A200" s="41" t="s">
        <v>261</v>
      </c>
      <c r="B200" s="42" t="s">
        <v>1849</v>
      </c>
      <c r="C200" s="41">
        <v>2000</v>
      </c>
      <c r="D200" s="43">
        <v>1000</v>
      </c>
      <c r="E200" s="43">
        <v>2</v>
      </c>
      <c r="F200" s="43">
        <v>1000</v>
      </c>
      <c r="G200" s="44" t="s">
        <v>1850</v>
      </c>
      <c r="H200" s="43"/>
    </row>
    <row r="201" spans="1:8" s="45" customFormat="1" ht="26" x14ac:dyDescent="0.35">
      <c r="A201" s="41" t="s">
        <v>262</v>
      </c>
      <c r="B201" s="42" t="s">
        <v>1851</v>
      </c>
      <c r="C201" s="41">
        <v>2000</v>
      </c>
      <c r="D201" s="43">
        <v>400</v>
      </c>
      <c r="E201" s="43">
        <v>1</v>
      </c>
      <c r="F201" s="43">
        <v>400</v>
      </c>
      <c r="G201" s="44" t="s">
        <v>1852</v>
      </c>
      <c r="H201" s="43"/>
    </row>
    <row r="202" spans="1:8" s="45" customFormat="1" ht="26" x14ac:dyDescent="0.35">
      <c r="A202" s="41" t="s">
        <v>263</v>
      </c>
      <c r="B202" s="42" t="s">
        <v>1853</v>
      </c>
      <c r="C202" s="41">
        <v>2002</v>
      </c>
      <c r="D202" s="43">
        <v>500</v>
      </c>
      <c r="E202" s="43">
        <v>1</v>
      </c>
      <c r="F202" s="43">
        <v>500</v>
      </c>
      <c r="G202" s="44" t="s">
        <v>3426</v>
      </c>
      <c r="H202" s="43"/>
    </row>
    <row r="203" spans="1:8" s="45" customFormat="1" x14ac:dyDescent="0.35">
      <c r="A203" s="41" t="s">
        <v>264</v>
      </c>
      <c r="B203" s="42" t="s">
        <v>1722</v>
      </c>
      <c r="C203" s="41">
        <v>2006</v>
      </c>
      <c r="D203" s="43">
        <v>40</v>
      </c>
      <c r="E203" s="43">
        <v>1</v>
      </c>
      <c r="F203" s="43">
        <v>40</v>
      </c>
      <c r="G203" s="44" t="s">
        <v>1854</v>
      </c>
      <c r="H203" s="43"/>
    </row>
    <row r="204" spans="1:8" s="45" customFormat="1" x14ac:dyDescent="0.35">
      <c r="A204" s="41" t="s">
        <v>265</v>
      </c>
      <c r="B204" s="42" t="s">
        <v>1855</v>
      </c>
      <c r="C204" s="41">
        <v>2000</v>
      </c>
      <c r="D204" s="43">
        <v>350</v>
      </c>
      <c r="E204" s="43">
        <v>1</v>
      </c>
      <c r="F204" s="43">
        <v>350</v>
      </c>
      <c r="G204" s="44" t="s">
        <v>1856</v>
      </c>
      <c r="H204" s="43"/>
    </row>
    <row r="205" spans="1:8" s="45" customFormat="1" x14ac:dyDescent="0.35">
      <c r="A205" s="41" t="s">
        <v>1620</v>
      </c>
      <c r="B205" s="42" t="s">
        <v>1857</v>
      </c>
      <c r="C205" s="41">
        <v>2008</v>
      </c>
      <c r="D205" s="43">
        <v>300</v>
      </c>
      <c r="E205" s="43">
        <v>1</v>
      </c>
      <c r="F205" s="43">
        <v>300</v>
      </c>
      <c r="G205" s="44" t="s">
        <v>1856</v>
      </c>
      <c r="H205" s="43"/>
    </row>
    <row r="206" spans="1:8" s="45" customFormat="1" x14ac:dyDescent="0.35">
      <c r="A206" s="41" t="s">
        <v>1621</v>
      </c>
      <c r="B206" s="42" t="s">
        <v>1858</v>
      </c>
      <c r="C206" s="41">
        <v>2006</v>
      </c>
      <c r="D206" s="43">
        <v>400</v>
      </c>
      <c r="E206" s="43">
        <v>1</v>
      </c>
      <c r="F206" s="43">
        <v>400</v>
      </c>
      <c r="G206" s="44" t="s">
        <v>1859</v>
      </c>
      <c r="H206" s="43"/>
    </row>
    <row r="207" spans="1:8" s="45" customFormat="1" x14ac:dyDescent="0.35">
      <c r="A207" s="41" t="s">
        <v>1622</v>
      </c>
      <c r="B207" s="42" t="s">
        <v>1860</v>
      </c>
      <c r="C207" s="41">
        <v>2007</v>
      </c>
      <c r="D207" s="43">
        <v>30</v>
      </c>
      <c r="E207" s="43">
        <v>1</v>
      </c>
      <c r="F207" s="43">
        <v>30</v>
      </c>
      <c r="G207" s="44" t="s">
        <v>1859</v>
      </c>
      <c r="H207" s="43"/>
    </row>
    <row r="208" spans="1:8" s="45" customFormat="1" ht="25" customHeight="1" x14ac:dyDescent="0.35">
      <c r="A208" s="51">
        <v>5</v>
      </c>
      <c r="B208" s="52" t="s">
        <v>53</v>
      </c>
      <c r="C208" s="51"/>
      <c r="D208" s="53">
        <f>SUM(D209:D221)</f>
        <v>13459</v>
      </c>
      <c r="E208" s="53"/>
      <c r="F208" s="53"/>
      <c r="G208" s="54"/>
      <c r="H208" s="53"/>
    </row>
    <row r="209" spans="1:8" s="45" customFormat="1" x14ac:dyDescent="0.35">
      <c r="A209" s="41" t="s">
        <v>509</v>
      </c>
      <c r="B209" s="42" t="s">
        <v>1966</v>
      </c>
      <c r="C209" s="41">
        <v>2020</v>
      </c>
      <c r="D209" s="43">
        <v>7700</v>
      </c>
      <c r="E209" s="43">
        <v>7</v>
      </c>
      <c r="F209" s="43">
        <v>7700</v>
      </c>
      <c r="G209" s="44" t="s">
        <v>28</v>
      </c>
      <c r="H209" s="43"/>
    </row>
    <row r="210" spans="1:8" s="45" customFormat="1" ht="39" x14ac:dyDescent="0.35">
      <c r="A210" s="41" t="s">
        <v>510</v>
      </c>
      <c r="B210" s="42" t="s">
        <v>1967</v>
      </c>
      <c r="C210" s="41">
        <v>1997</v>
      </c>
      <c r="D210" s="43">
        <v>586</v>
      </c>
      <c r="E210" s="43">
        <v>2</v>
      </c>
      <c r="F210" s="43">
        <v>586</v>
      </c>
      <c r="G210" s="44" t="s">
        <v>3427</v>
      </c>
      <c r="H210" s="43"/>
    </row>
    <row r="211" spans="1:8" s="45" customFormat="1" ht="65" x14ac:dyDescent="0.35">
      <c r="A211" s="41" t="s">
        <v>511</v>
      </c>
      <c r="B211" s="42" t="s">
        <v>1968</v>
      </c>
      <c r="C211" s="41">
        <v>2004</v>
      </c>
      <c r="D211" s="43">
        <v>790</v>
      </c>
      <c r="E211" s="43">
        <v>2</v>
      </c>
      <c r="F211" s="43">
        <v>790</v>
      </c>
      <c r="G211" s="44" t="s">
        <v>3428</v>
      </c>
      <c r="H211" s="43"/>
    </row>
    <row r="212" spans="1:8" s="45" customFormat="1" x14ac:dyDescent="0.35">
      <c r="A212" s="41" t="s">
        <v>512</v>
      </c>
      <c r="B212" s="42" t="s">
        <v>1969</v>
      </c>
      <c r="C212" s="41">
        <v>2007</v>
      </c>
      <c r="D212" s="43">
        <v>138</v>
      </c>
      <c r="E212" s="43">
        <v>1</v>
      </c>
      <c r="F212" s="43">
        <v>138</v>
      </c>
      <c r="G212" s="44" t="s">
        <v>1970</v>
      </c>
      <c r="H212" s="43"/>
    </row>
    <row r="213" spans="1:8" s="45" customFormat="1" ht="26" x14ac:dyDescent="0.35">
      <c r="A213" s="41" t="s">
        <v>513</v>
      </c>
      <c r="B213" s="42" t="s">
        <v>1971</v>
      </c>
      <c r="C213" s="41">
        <v>1996</v>
      </c>
      <c r="D213" s="43">
        <v>33</v>
      </c>
      <c r="E213" s="43">
        <v>1</v>
      </c>
      <c r="F213" s="43">
        <v>33</v>
      </c>
      <c r="G213" s="44" t="s">
        <v>3429</v>
      </c>
      <c r="H213" s="43"/>
    </row>
    <row r="214" spans="1:8" s="45" customFormat="1" ht="26" x14ac:dyDescent="0.35">
      <c r="A214" s="41" t="s">
        <v>514</v>
      </c>
      <c r="B214" s="42" t="s">
        <v>1972</v>
      </c>
      <c r="C214" s="41">
        <v>1992</v>
      </c>
      <c r="D214" s="43">
        <v>600</v>
      </c>
      <c r="E214" s="43">
        <v>2</v>
      </c>
      <c r="F214" s="43">
        <v>600</v>
      </c>
      <c r="G214" s="44" t="s">
        <v>1973</v>
      </c>
      <c r="H214" s="43"/>
    </row>
    <row r="215" spans="1:8" s="45" customFormat="1" ht="26" x14ac:dyDescent="0.35">
      <c r="A215" s="41" t="s">
        <v>515</v>
      </c>
      <c r="B215" s="42" t="s">
        <v>1974</v>
      </c>
      <c r="C215" s="41">
        <v>2006</v>
      </c>
      <c r="D215" s="43">
        <v>450</v>
      </c>
      <c r="E215" s="43">
        <v>2</v>
      </c>
      <c r="F215" s="43">
        <v>450</v>
      </c>
      <c r="G215" s="44" t="s">
        <v>1975</v>
      </c>
      <c r="H215" s="43"/>
    </row>
    <row r="216" spans="1:8" s="45" customFormat="1" ht="26" x14ac:dyDescent="0.35">
      <c r="A216" s="41" t="s">
        <v>516</v>
      </c>
      <c r="B216" s="42" t="s">
        <v>1976</v>
      </c>
      <c r="C216" s="41">
        <v>2006</v>
      </c>
      <c r="D216" s="43">
        <v>440</v>
      </c>
      <c r="E216" s="43">
        <v>2</v>
      </c>
      <c r="F216" s="43">
        <v>440</v>
      </c>
      <c r="G216" s="44" t="s">
        <v>1984</v>
      </c>
      <c r="H216" s="43"/>
    </row>
    <row r="217" spans="1:8" s="45" customFormat="1" x14ac:dyDescent="0.35">
      <c r="A217" s="41" t="s">
        <v>517</v>
      </c>
      <c r="B217" s="42" t="s">
        <v>1977</v>
      </c>
      <c r="C217" s="41">
        <v>2008</v>
      </c>
      <c r="D217" s="43">
        <v>1400</v>
      </c>
      <c r="E217" s="43">
        <v>2</v>
      </c>
      <c r="F217" s="43">
        <v>1400</v>
      </c>
      <c r="G217" s="44" t="s">
        <v>1978</v>
      </c>
      <c r="H217" s="43"/>
    </row>
    <row r="218" spans="1:8" s="45" customFormat="1" ht="52" x14ac:dyDescent="0.35">
      <c r="A218" s="41" t="s">
        <v>518</v>
      </c>
      <c r="B218" s="42" t="s">
        <v>1858</v>
      </c>
      <c r="C218" s="41">
        <v>2005</v>
      </c>
      <c r="D218" s="43">
        <v>140</v>
      </c>
      <c r="E218" s="43">
        <v>1</v>
      </c>
      <c r="F218" s="43">
        <v>140</v>
      </c>
      <c r="G218" s="44" t="s">
        <v>3430</v>
      </c>
      <c r="H218" s="43"/>
    </row>
    <row r="219" spans="1:8" s="45" customFormat="1" ht="39" x14ac:dyDescent="0.35">
      <c r="A219" s="41" t="s">
        <v>519</v>
      </c>
      <c r="B219" s="42" t="s">
        <v>1979</v>
      </c>
      <c r="C219" s="41">
        <v>1997</v>
      </c>
      <c r="D219" s="43">
        <v>352</v>
      </c>
      <c r="E219" s="43">
        <v>2</v>
      </c>
      <c r="F219" s="43">
        <v>352</v>
      </c>
      <c r="G219" s="44" t="s">
        <v>1980</v>
      </c>
      <c r="H219" s="43"/>
    </row>
    <row r="220" spans="1:8" s="45" customFormat="1" ht="26" x14ac:dyDescent="0.35">
      <c r="A220" s="41" t="s">
        <v>520</v>
      </c>
      <c r="B220" s="42" t="s">
        <v>1982</v>
      </c>
      <c r="C220" s="41">
        <v>2006</v>
      </c>
      <c r="D220" s="43">
        <v>720</v>
      </c>
      <c r="E220" s="43">
        <v>2</v>
      </c>
      <c r="F220" s="43">
        <v>720</v>
      </c>
      <c r="G220" s="44" t="s">
        <v>3431</v>
      </c>
      <c r="H220" s="43"/>
    </row>
    <row r="221" spans="1:8" s="45" customFormat="1" x14ac:dyDescent="0.35">
      <c r="A221" s="41" t="s">
        <v>521</v>
      </c>
      <c r="B221" s="42" t="s">
        <v>1981</v>
      </c>
      <c r="C221" s="41">
        <v>2018</v>
      </c>
      <c r="D221" s="43">
        <v>110</v>
      </c>
      <c r="E221" s="43">
        <v>1</v>
      </c>
      <c r="F221" s="43">
        <v>110</v>
      </c>
      <c r="G221" s="44" t="s">
        <v>1983</v>
      </c>
      <c r="H221" s="43"/>
    </row>
    <row r="222" spans="1:8" s="45" customFormat="1" ht="25" customHeight="1" x14ac:dyDescent="0.35">
      <c r="A222" s="51">
        <v>6</v>
      </c>
      <c r="B222" s="52" t="s">
        <v>54</v>
      </c>
      <c r="C222" s="51"/>
      <c r="D222" s="53">
        <f>SUM(D223:D241)</f>
        <v>20643</v>
      </c>
      <c r="E222" s="53"/>
      <c r="F222" s="53"/>
      <c r="G222" s="54"/>
      <c r="H222" s="53"/>
    </row>
    <row r="223" spans="1:8" s="45" customFormat="1" ht="39" x14ac:dyDescent="0.35">
      <c r="A223" s="41" t="s">
        <v>287</v>
      </c>
      <c r="B223" s="42" t="s">
        <v>2087</v>
      </c>
      <c r="C223" s="41">
        <v>2010</v>
      </c>
      <c r="D223" s="43">
        <v>6696</v>
      </c>
      <c r="E223" s="43">
        <v>3</v>
      </c>
      <c r="F223" s="43">
        <v>6696</v>
      </c>
      <c r="G223" s="44" t="s">
        <v>3432</v>
      </c>
      <c r="H223" s="43"/>
    </row>
    <row r="224" spans="1:8" s="45" customFormat="1" ht="26" x14ac:dyDescent="0.35">
      <c r="A224" s="41" t="s">
        <v>288</v>
      </c>
      <c r="B224" s="42" t="s">
        <v>2088</v>
      </c>
      <c r="C224" s="41">
        <v>2010</v>
      </c>
      <c r="D224" s="43">
        <v>924</v>
      </c>
      <c r="E224" s="43">
        <v>2</v>
      </c>
      <c r="F224" s="43">
        <v>924</v>
      </c>
      <c r="G224" s="44" t="s">
        <v>2109</v>
      </c>
      <c r="H224" s="43"/>
    </row>
    <row r="225" spans="1:8" s="45" customFormat="1" ht="52" x14ac:dyDescent="0.35">
      <c r="A225" s="41" t="s">
        <v>289</v>
      </c>
      <c r="B225" s="42" t="s">
        <v>2089</v>
      </c>
      <c r="C225" s="41">
        <v>2010</v>
      </c>
      <c r="D225" s="43">
        <v>1380</v>
      </c>
      <c r="E225" s="43">
        <v>2</v>
      </c>
      <c r="F225" s="43">
        <v>1380</v>
      </c>
      <c r="G225" s="44" t="s">
        <v>2110</v>
      </c>
      <c r="H225" s="43"/>
    </row>
    <row r="226" spans="1:8" s="45" customFormat="1" x14ac:dyDescent="0.35">
      <c r="A226" s="41" t="s">
        <v>290</v>
      </c>
      <c r="B226" s="42" t="s">
        <v>2090</v>
      </c>
      <c r="C226" s="41">
        <v>1984</v>
      </c>
      <c r="D226" s="43">
        <v>1664</v>
      </c>
      <c r="E226" s="43">
        <v>2</v>
      </c>
      <c r="F226" s="43">
        <v>1664</v>
      </c>
      <c r="G226" s="44" t="s">
        <v>2111</v>
      </c>
      <c r="H226" s="43"/>
    </row>
    <row r="227" spans="1:8" s="45" customFormat="1" x14ac:dyDescent="0.35">
      <c r="A227" s="41" t="s">
        <v>291</v>
      </c>
      <c r="B227" s="42" t="s">
        <v>2091</v>
      </c>
      <c r="C227" s="41">
        <v>2003</v>
      </c>
      <c r="D227" s="43">
        <v>1656</v>
      </c>
      <c r="E227" s="43">
        <v>2</v>
      </c>
      <c r="F227" s="43">
        <v>1656</v>
      </c>
      <c r="G227" s="44" t="s">
        <v>2112</v>
      </c>
      <c r="H227" s="43"/>
    </row>
    <row r="228" spans="1:8" s="45" customFormat="1" x14ac:dyDescent="0.35">
      <c r="A228" s="41" t="s">
        <v>127</v>
      </c>
      <c r="B228" s="42" t="s">
        <v>2092</v>
      </c>
      <c r="C228" s="41">
        <v>1994</v>
      </c>
      <c r="D228" s="43">
        <v>712</v>
      </c>
      <c r="E228" s="43">
        <v>2</v>
      </c>
      <c r="F228" s="43">
        <v>712</v>
      </c>
      <c r="G228" s="44" t="s">
        <v>2093</v>
      </c>
      <c r="H228" s="43"/>
    </row>
    <row r="229" spans="1:8" s="45" customFormat="1" ht="26" x14ac:dyDescent="0.35">
      <c r="A229" s="41" t="s">
        <v>184</v>
      </c>
      <c r="B229" s="42" t="s">
        <v>2094</v>
      </c>
      <c r="C229" s="41">
        <v>2013</v>
      </c>
      <c r="D229" s="43">
        <v>334</v>
      </c>
      <c r="E229" s="43">
        <v>1</v>
      </c>
      <c r="F229" s="43">
        <v>334</v>
      </c>
      <c r="G229" s="44" t="s">
        <v>2113</v>
      </c>
      <c r="H229" s="43"/>
    </row>
    <row r="230" spans="1:8" s="45" customFormat="1" x14ac:dyDescent="0.35">
      <c r="A230" s="41" t="s">
        <v>292</v>
      </c>
      <c r="B230" s="42" t="s">
        <v>2095</v>
      </c>
      <c r="C230" s="41">
        <v>2013</v>
      </c>
      <c r="D230" s="43">
        <v>149</v>
      </c>
      <c r="E230" s="43">
        <v>1</v>
      </c>
      <c r="F230" s="43">
        <v>149</v>
      </c>
      <c r="G230" s="44" t="s">
        <v>2096</v>
      </c>
      <c r="H230" s="43"/>
    </row>
    <row r="231" spans="1:8" s="45" customFormat="1" x14ac:dyDescent="0.35">
      <c r="A231" s="41" t="s">
        <v>293</v>
      </c>
      <c r="B231" s="42" t="s">
        <v>2097</v>
      </c>
      <c r="C231" s="41">
        <v>1994</v>
      </c>
      <c r="D231" s="43">
        <v>62</v>
      </c>
      <c r="E231" s="43">
        <v>1</v>
      </c>
      <c r="F231" s="43">
        <v>62</v>
      </c>
      <c r="G231" s="44" t="s">
        <v>28</v>
      </c>
      <c r="H231" s="43"/>
    </row>
    <row r="232" spans="1:8" s="45" customFormat="1" x14ac:dyDescent="0.35">
      <c r="A232" s="41" t="s">
        <v>294</v>
      </c>
      <c r="B232" s="42" t="s">
        <v>2098</v>
      </c>
      <c r="C232" s="41">
        <v>2008</v>
      </c>
      <c r="D232" s="43">
        <v>46</v>
      </c>
      <c r="E232" s="43">
        <v>1</v>
      </c>
      <c r="F232" s="43">
        <v>46</v>
      </c>
      <c r="G232" s="44" t="s">
        <v>28</v>
      </c>
      <c r="H232" s="43"/>
    </row>
    <row r="233" spans="1:8" s="45" customFormat="1" x14ac:dyDescent="0.35">
      <c r="A233" s="41" t="s">
        <v>295</v>
      </c>
      <c r="B233" s="42" t="s">
        <v>81</v>
      </c>
      <c r="C233" s="41">
        <v>2014</v>
      </c>
      <c r="D233" s="43">
        <v>45</v>
      </c>
      <c r="E233" s="43">
        <v>1</v>
      </c>
      <c r="F233" s="43">
        <v>45</v>
      </c>
      <c r="G233" s="44" t="s">
        <v>28</v>
      </c>
      <c r="H233" s="43"/>
    </row>
    <row r="234" spans="1:8" s="45" customFormat="1" x14ac:dyDescent="0.35">
      <c r="A234" s="41" t="s">
        <v>296</v>
      </c>
      <c r="B234" s="42" t="s">
        <v>2099</v>
      </c>
      <c r="C234" s="41">
        <v>2010</v>
      </c>
      <c r="D234" s="43">
        <v>55</v>
      </c>
      <c r="E234" s="43">
        <v>1</v>
      </c>
      <c r="F234" s="43">
        <v>55</v>
      </c>
      <c r="G234" s="44" t="s">
        <v>28</v>
      </c>
      <c r="H234" s="43"/>
    </row>
    <row r="235" spans="1:8" s="45" customFormat="1" x14ac:dyDescent="0.35">
      <c r="A235" s="41" t="s">
        <v>314</v>
      </c>
      <c r="B235" s="42" t="s">
        <v>2100</v>
      </c>
      <c r="C235" s="41">
        <v>2010</v>
      </c>
      <c r="D235" s="43">
        <v>250</v>
      </c>
      <c r="E235" s="43">
        <v>1</v>
      </c>
      <c r="F235" s="43">
        <v>250</v>
      </c>
      <c r="G235" s="44" t="s">
        <v>2101</v>
      </c>
      <c r="H235" s="43"/>
    </row>
    <row r="236" spans="1:8" s="45" customFormat="1" x14ac:dyDescent="0.35">
      <c r="A236" s="41" t="s">
        <v>315</v>
      </c>
      <c r="B236" s="42" t="s">
        <v>2102</v>
      </c>
      <c r="C236" s="41">
        <v>2012</v>
      </c>
      <c r="D236" s="43">
        <v>5280</v>
      </c>
      <c r="E236" s="43">
        <v>4</v>
      </c>
      <c r="F236" s="43">
        <v>5280</v>
      </c>
      <c r="G236" s="44" t="s">
        <v>2103</v>
      </c>
      <c r="H236" s="43"/>
    </row>
    <row r="237" spans="1:8" s="45" customFormat="1" x14ac:dyDescent="0.35">
      <c r="A237" s="41" t="s">
        <v>316</v>
      </c>
      <c r="B237" s="42" t="s">
        <v>2104</v>
      </c>
      <c r="C237" s="41">
        <v>2012</v>
      </c>
      <c r="D237" s="43">
        <v>65</v>
      </c>
      <c r="E237" s="43">
        <v>1</v>
      </c>
      <c r="F237" s="43">
        <v>65</v>
      </c>
      <c r="G237" s="44" t="s">
        <v>28</v>
      </c>
      <c r="H237" s="43"/>
    </row>
    <row r="238" spans="1:8" s="45" customFormat="1" x14ac:dyDescent="0.35">
      <c r="A238" s="41" t="s">
        <v>317</v>
      </c>
      <c r="B238" s="42" t="s">
        <v>2105</v>
      </c>
      <c r="C238" s="41">
        <v>2012</v>
      </c>
      <c r="D238" s="43">
        <v>30</v>
      </c>
      <c r="E238" s="43">
        <v>1</v>
      </c>
      <c r="F238" s="43">
        <v>30</v>
      </c>
      <c r="G238" s="44" t="s">
        <v>28</v>
      </c>
      <c r="H238" s="43"/>
    </row>
    <row r="239" spans="1:8" s="45" customFormat="1" x14ac:dyDescent="0.35">
      <c r="A239" s="41" t="s">
        <v>318</v>
      </c>
      <c r="B239" s="42" t="s">
        <v>2106</v>
      </c>
      <c r="C239" s="41">
        <v>2012</v>
      </c>
      <c r="D239" s="43">
        <v>35</v>
      </c>
      <c r="E239" s="43">
        <v>1</v>
      </c>
      <c r="F239" s="43">
        <v>35</v>
      </c>
      <c r="G239" s="44" t="s">
        <v>28</v>
      </c>
      <c r="H239" s="43"/>
    </row>
    <row r="240" spans="1:8" s="45" customFormat="1" ht="26" x14ac:dyDescent="0.35">
      <c r="A240" s="41" t="s">
        <v>319</v>
      </c>
      <c r="B240" s="42" t="s">
        <v>2107</v>
      </c>
      <c r="C240" s="41">
        <v>2003</v>
      </c>
      <c r="D240" s="43">
        <v>700</v>
      </c>
      <c r="E240" s="43">
        <v>2</v>
      </c>
      <c r="F240" s="43">
        <v>700</v>
      </c>
      <c r="G240" s="44" t="s">
        <v>28</v>
      </c>
      <c r="H240" s="43"/>
    </row>
    <row r="241" spans="1:8" s="45" customFormat="1" ht="26" x14ac:dyDescent="0.35">
      <c r="A241" s="41" t="s">
        <v>2114</v>
      </c>
      <c r="B241" s="42" t="s">
        <v>2108</v>
      </c>
      <c r="C241" s="41">
        <v>1989</v>
      </c>
      <c r="D241" s="43">
        <v>560</v>
      </c>
      <c r="E241" s="43">
        <v>2</v>
      </c>
      <c r="F241" s="43">
        <v>560</v>
      </c>
      <c r="G241" s="44" t="s">
        <v>28</v>
      </c>
      <c r="H241" s="43"/>
    </row>
    <row r="242" spans="1:8" s="45" customFormat="1" ht="25" customHeight="1" x14ac:dyDescent="0.35">
      <c r="A242" s="51">
        <v>7</v>
      </c>
      <c r="B242" s="52" t="s">
        <v>55</v>
      </c>
      <c r="C242" s="51"/>
      <c r="D242" s="53">
        <f>SUM(D243:D258)</f>
        <v>16850</v>
      </c>
      <c r="E242" s="53"/>
      <c r="F242" s="53"/>
      <c r="G242" s="54"/>
      <c r="H242" s="53"/>
    </row>
    <row r="243" spans="1:8" s="45" customFormat="1" ht="26" x14ac:dyDescent="0.35">
      <c r="A243" s="41" t="s">
        <v>354</v>
      </c>
      <c r="B243" s="42" t="s">
        <v>3446</v>
      </c>
      <c r="C243" s="41">
        <v>2022</v>
      </c>
      <c r="D243" s="43">
        <v>10500</v>
      </c>
      <c r="E243" s="43">
        <v>7</v>
      </c>
      <c r="F243" s="43">
        <v>10500</v>
      </c>
      <c r="G243" s="44" t="s">
        <v>28</v>
      </c>
      <c r="H243" s="43"/>
    </row>
    <row r="244" spans="1:8" s="45" customFormat="1" ht="78" x14ac:dyDescent="0.35">
      <c r="A244" s="41" t="s">
        <v>355</v>
      </c>
      <c r="B244" s="42" t="s">
        <v>2511</v>
      </c>
      <c r="C244" s="41">
        <v>2003</v>
      </c>
      <c r="D244" s="43">
        <v>700</v>
      </c>
      <c r="E244" s="43">
        <v>2</v>
      </c>
      <c r="F244" s="43">
        <v>700</v>
      </c>
      <c r="G244" s="44" t="s">
        <v>3433</v>
      </c>
      <c r="H244" s="43"/>
    </row>
    <row r="245" spans="1:8" s="45" customFormat="1" ht="39" x14ac:dyDescent="0.35">
      <c r="A245" s="41" t="s">
        <v>356</v>
      </c>
      <c r="B245" s="42" t="s">
        <v>2525</v>
      </c>
      <c r="C245" s="41">
        <v>2005</v>
      </c>
      <c r="D245" s="43">
        <v>221</v>
      </c>
      <c r="E245" s="43">
        <v>2</v>
      </c>
      <c r="F245" s="43">
        <v>221</v>
      </c>
      <c r="G245" s="44" t="s">
        <v>3355</v>
      </c>
      <c r="H245" s="43"/>
    </row>
    <row r="246" spans="1:8" s="45" customFormat="1" ht="26" x14ac:dyDescent="0.35">
      <c r="A246" s="41" t="s">
        <v>357</v>
      </c>
      <c r="B246" s="42" t="s">
        <v>2524</v>
      </c>
      <c r="C246" s="41">
        <v>2005</v>
      </c>
      <c r="D246" s="43">
        <v>353</v>
      </c>
      <c r="E246" s="43">
        <v>2</v>
      </c>
      <c r="F246" s="43">
        <v>353</v>
      </c>
      <c r="G246" s="44" t="s">
        <v>28</v>
      </c>
      <c r="H246" s="43"/>
    </row>
    <row r="247" spans="1:8" s="45" customFormat="1" ht="26" x14ac:dyDescent="0.35">
      <c r="A247" s="41" t="s">
        <v>358</v>
      </c>
      <c r="B247" s="42" t="s">
        <v>2513</v>
      </c>
      <c r="C247" s="41">
        <v>2005</v>
      </c>
      <c r="D247" s="43">
        <v>482</v>
      </c>
      <c r="E247" s="43">
        <v>2</v>
      </c>
      <c r="F247" s="43">
        <v>482</v>
      </c>
      <c r="G247" s="44" t="s">
        <v>28</v>
      </c>
      <c r="H247" s="43"/>
    </row>
    <row r="248" spans="1:8" s="45" customFormat="1" ht="26" x14ac:dyDescent="0.35">
      <c r="A248" s="41" t="s">
        <v>359</v>
      </c>
      <c r="B248" s="42" t="s">
        <v>2514</v>
      </c>
      <c r="C248" s="41">
        <v>2009</v>
      </c>
      <c r="D248" s="43">
        <v>1414</v>
      </c>
      <c r="E248" s="43">
        <v>3</v>
      </c>
      <c r="F248" s="43">
        <v>1414</v>
      </c>
      <c r="G248" s="44" t="s">
        <v>2522</v>
      </c>
      <c r="H248" s="43"/>
    </row>
    <row r="249" spans="1:8" s="45" customFormat="1" x14ac:dyDescent="0.35">
      <c r="A249" s="41" t="s">
        <v>360</v>
      </c>
      <c r="B249" s="42" t="s">
        <v>2515</v>
      </c>
      <c r="C249" s="41">
        <v>2009</v>
      </c>
      <c r="D249" s="43">
        <v>1568</v>
      </c>
      <c r="E249" s="43">
        <v>2</v>
      </c>
      <c r="F249" s="43">
        <v>1568</v>
      </c>
      <c r="G249" s="44" t="s">
        <v>28</v>
      </c>
      <c r="H249" s="43"/>
    </row>
    <row r="250" spans="1:8" s="45" customFormat="1" x14ac:dyDescent="0.35">
      <c r="A250" s="41" t="s">
        <v>361</v>
      </c>
      <c r="B250" s="42" t="s">
        <v>2516</v>
      </c>
      <c r="C250" s="41">
        <v>2009</v>
      </c>
      <c r="D250" s="43">
        <v>145</v>
      </c>
      <c r="E250" s="43">
        <v>1</v>
      </c>
      <c r="F250" s="43">
        <v>145</v>
      </c>
      <c r="G250" s="44" t="s">
        <v>28</v>
      </c>
      <c r="H250" s="43"/>
    </row>
    <row r="251" spans="1:8" s="45" customFormat="1" x14ac:dyDescent="0.35">
      <c r="A251" s="41" t="s">
        <v>362</v>
      </c>
      <c r="B251" s="42" t="s">
        <v>331</v>
      </c>
      <c r="C251" s="41">
        <v>2009</v>
      </c>
      <c r="D251" s="43">
        <v>52</v>
      </c>
      <c r="E251" s="43">
        <v>1</v>
      </c>
      <c r="F251" s="43">
        <v>52</v>
      </c>
      <c r="G251" s="44" t="s">
        <v>28</v>
      </c>
      <c r="H251" s="43"/>
    </row>
    <row r="252" spans="1:8" s="45" customFormat="1" x14ac:dyDescent="0.35">
      <c r="A252" s="41" t="s">
        <v>363</v>
      </c>
      <c r="B252" s="42" t="s">
        <v>2526</v>
      </c>
      <c r="C252" s="41" t="s">
        <v>2517</v>
      </c>
      <c r="D252" s="43">
        <v>80</v>
      </c>
      <c r="E252" s="43">
        <v>1</v>
      </c>
      <c r="F252" s="43">
        <v>80</v>
      </c>
      <c r="G252" s="44" t="s">
        <v>28</v>
      </c>
      <c r="H252" s="43"/>
    </row>
    <row r="253" spans="1:8" s="45" customFormat="1" x14ac:dyDescent="0.35">
      <c r="A253" s="41" t="s">
        <v>364</v>
      </c>
      <c r="B253" s="42" t="s">
        <v>2527</v>
      </c>
      <c r="C253" s="41" t="s">
        <v>2517</v>
      </c>
      <c r="D253" s="43">
        <v>60</v>
      </c>
      <c r="E253" s="43">
        <v>1</v>
      </c>
      <c r="F253" s="43">
        <v>60</v>
      </c>
      <c r="G253" s="44" t="s">
        <v>28</v>
      </c>
      <c r="H253" s="43"/>
    </row>
    <row r="254" spans="1:8" s="45" customFormat="1" x14ac:dyDescent="0.35">
      <c r="A254" s="41" t="s">
        <v>365</v>
      </c>
      <c r="B254" s="42" t="s">
        <v>2518</v>
      </c>
      <c r="C254" s="41">
        <v>2009</v>
      </c>
      <c r="D254" s="43">
        <v>46</v>
      </c>
      <c r="E254" s="43">
        <v>1</v>
      </c>
      <c r="F254" s="43">
        <v>46</v>
      </c>
      <c r="G254" s="44" t="s">
        <v>28</v>
      </c>
      <c r="H254" s="43"/>
    </row>
    <row r="255" spans="1:8" s="45" customFormat="1" x14ac:dyDescent="0.35">
      <c r="A255" s="41" t="s">
        <v>366</v>
      </c>
      <c r="B255" s="42" t="s">
        <v>2518</v>
      </c>
      <c r="C255" s="41">
        <v>2009</v>
      </c>
      <c r="D255" s="43">
        <v>46</v>
      </c>
      <c r="E255" s="43">
        <v>1</v>
      </c>
      <c r="F255" s="43">
        <v>46</v>
      </c>
      <c r="G255" s="44" t="s">
        <v>28</v>
      </c>
      <c r="H255" s="43"/>
    </row>
    <row r="256" spans="1:8" s="45" customFormat="1" x14ac:dyDescent="0.35">
      <c r="A256" s="41" t="s">
        <v>367</v>
      </c>
      <c r="B256" s="42" t="s">
        <v>2519</v>
      </c>
      <c r="C256" s="41">
        <v>2014</v>
      </c>
      <c r="D256" s="43">
        <v>732</v>
      </c>
      <c r="E256" s="43">
        <v>2</v>
      </c>
      <c r="F256" s="43">
        <v>732</v>
      </c>
      <c r="G256" s="44" t="s">
        <v>28</v>
      </c>
      <c r="H256" s="43"/>
    </row>
    <row r="257" spans="1:8" s="45" customFormat="1" x14ac:dyDescent="0.35">
      <c r="A257" s="41" t="s">
        <v>368</v>
      </c>
      <c r="B257" s="42" t="s">
        <v>2520</v>
      </c>
      <c r="C257" s="41">
        <v>2017</v>
      </c>
      <c r="D257" s="43">
        <v>451</v>
      </c>
      <c r="E257" s="43">
        <v>2</v>
      </c>
      <c r="F257" s="43">
        <v>451</v>
      </c>
      <c r="G257" s="44" t="s">
        <v>28</v>
      </c>
      <c r="H257" s="43"/>
    </row>
    <row r="258" spans="1:8" s="45" customFormat="1" ht="52" x14ac:dyDescent="0.35">
      <c r="A258" s="41" t="s">
        <v>369</v>
      </c>
      <c r="B258" s="42" t="s">
        <v>2521</v>
      </c>
      <c r="C258" s="41">
        <v>2010</v>
      </c>
      <c r="D258" s="43"/>
      <c r="E258" s="43"/>
      <c r="F258" s="43"/>
      <c r="G258" s="44" t="s">
        <v>2523</v>
      </c>
      <c r="H258" s="43"/>
    </row>
    <row r="259" spans="1:8" s="45" customFormat="1" ht="25" customHeight="1" x14ac:dyDescent="0.35">
      <c r="A259" s="51">
        <v>8</v>
      </c>
      <c r="B259" s="52" t="s">
        <v>56</v>
      </c>
      <c r="C259" s="51"/>
      <c r="D259" s="53">
        <f>SUM(D260:D273)</f>
        <v>19794</v>
      </c>
      <c r="E259" s="53"/>
      <c r="F259" s="53"/>
      <c r="G259" s="54"/>
      <c r="H259" s="53"/>
    </row>
    <row r="260" spans="1:8" s="45" customFormat="1" x14ac:dyDescent="0.35">
      <c r="A260" s="41" t="s">
        <v>638</v>
      </c>
      <c r="B260" s="42" t="s">
        <v>3440</v>
      </c>
      <c r="C260" s="41">
        <v>2017</v>
      </c>
      <c r="D260" s="43">
        <v>60</v>
      </c>
      <c r="E260" s="43">
        <v>1</v>
      </c>
      <c r="F260" s="43">
        <v>60</v>
      </c>
      <c r="G260" s="44" t="s">
        <v>28</v>
      </c>
      <c r="H260" s="43"/>
    </row>
    <row r="261" spans="1:8" s="45" customFormat="1" x14ac:dyDescent="0.35">
      <c r="A261" s="41" t="s">
        <v>639</v>
      </c>
      <c r="B261" s="42" t="s">
        <v>2233</v>
      </c>
      <c r="C261" s="41">
        <v>2016</v>
      </c>
      <c r="D261" s="43">
        <v>10</v>
      </c>
      <c r="E261" s="43">
        <v>1</v>
      </c>
      <c r="F261" s="43">
        <v>10</v>
      </c>
      <c r="G261" s="44" t="s">
        <v>28</v>
      </c>
      <c r="H261" s="43"/>
    </row>
    <row r="262" spans="1:8" s="45" customFormat="1" ht="26" x14ac:dyDescent="0.35">
      <c r="A262" s="41" t="s">
        <v>640</v>
      </c>
      <c r="B262" s="42" t="s">
        <v>251</v>
      </c>
      <c r="C262" s="41">
        <v>2014</v>
      </c>
      <c r="D262" s="43">
        <v>10</v>
      </c>
      <c r="E262" s="43">
        <v>1</v>
      </c>
      <c r="F262" s="43">
        <v>10</v>
      </c>
      <c r="G262" s="44" t="s">
        <v>2234</v>
      </c>
      <c r="H262" s="43"/>
    </row>
    <row r="263" spans="1:8" s="45" customFormat="1" ht="26" x14ac:dyDescent="0.35">
      <c r="A263" s="41" t="s">
        <v>641</v>
      </c>
      <c r="B263" s="42" t="s">
        <v>3441</v>
      </c>
      <c r="C263" s="41">
        <v>2009</v>
      </c>
      <c r="D263" s="43">
        <v>1545</v>
      </c>
      <c r="E263" s="43">
        <v>3</v>
      </c>
      <c r="F263" s="43">
        <v>1545</v>
      </c>
      <c r="G263" s="44" t="s">
        <v>2245</v>
      </c>
      <c r="H263" s="43"/>
    </row>
    <row r="264" spans="1:8" s="45" customFormat="1" ht="26" x14ac:dyDescent="0.35">
      <c r="A264" s="41" t="s">
        <v>642</v>
      </c>
      <c r="B264" s="42" t="s">
        <v>3442</v>
      </c>
      <c r="C264" s="41">
        <v>2009</v>
      </c>
      <c r="D264" s="43">
        <v>1386</v>
      </c>
      <c r="E264" s="43">
        <v>3</v>
      </c>
      <c r="F264" s="43">
        <v>1386</v>
      </c>
      <c r="G264" s="44" t="s">
        <v>2244</v>
      </c>
      <c r="H264" s="43"/>
    </row>
    <row r="265" spans="1:8" s="45" customFormat="1" ht="26" x14ac:dyDescent="0.35">
      <c r="A265" s="41" t="s">
        <v>643</v>
      </c>
      <c r="B265" s="42" t="s">
        <v>2236</v>
      </c>
      <c r="C265" s="41">
        <v>2003</v>
      </c>
      <c r="D265" s="43">
        <v>582</v>
      </c>
      <c r="E265" s="43">
        <v>2</v>
      </c>
      <c r="F265" s="43">
        <v>582</v>
      </c>
      <c r="G265" s="44" t="s">
        <v>2246</v>
      </c>
      <c r="H265" s="43"/>
    </row>
    <row r="266" spans="1:8" s="45" customFormat="1" x14ac:dyDescent="0.35">
      <c r="A266" s="41" t="s">
        <v>644</v>
      </c>
      <c r="B266" s="42" t="s">
        <v>2237</v>
      </c>
      <c r="C266" s="41">
        <v>2009</v>
      </c>
      <c r="D266" s="43">
        <v>287</v>
      </c>
      <c r="E266" s="43">
        <v>1</v>
      </c>
      <c r="F266" s="43">
        <v>287</v>
      </c>
      <c r="G266" s="44" t="s">
        <v>28</v>
      </c>
      <c r="H266" s="43"/>
    </row>
    <row r="267" spans="1:8" s="45" customFormat="1" ht="26" x14ac:dyDescent="0.35">
      <c r="A267" s="41" t="s">
        <v>645</v>
      </c>
      <c r="B267" s="42" t="s">
        <v>2238</v>
      </c>
      <c r="C267" s="41">
        <v>2001</v>
      </c>
      <c r="D267" s="43">
        <v>776</v>
      </c>
      <c r="E267" s="43">
        <v>2</v>
      </c>
      <c r="F267" s="43">
        <v>776</v>
      </c>
      <c r="G267" s="44" t="s">
        <v>2239</v>
      </c>
      <c r="H267" s="43"/>
    </row>
    <row r="268" spans="1:8" s="45" customFormat="1" x14ac:dyDescent="0.35">
      <c r="A268" s="41" t="s">
        <v>646</v>
      </c>
      <c r="B268" s="42" t="s">
        <v>2240</v>
      </c>
      <c r="C268" s="41">
        <v>2009</v>
      </c>
      <c r="D268" s="43">
        <v>276</v>
      </c>
      <c r="E268" s="43">
        <v>2</v>
      </c>
      <c r="F268" s="43">
        <v>276</v>
      </c>
      <c r="G268" s="44" t="s">
        <v>28</v>
      </c>
      <c r="H268" s="43"/>
    </row>
    <row r="269" spans="1:8" s="45" customFormat="1" ht="26" x14ac:dyDescent="0.35">
      <c r="A269" s="41" t="s">
        <v>647</v>
      </c>
      <c r="B269" s="42" t="s">
        <v>2241</v>
      </c>
      <c r="C269" s="41">
        <v>2005</v>
      </c>
      <c r="D269" s="43">
        <v>40</v>
      </c>
      <c r="E269" s="43">
        <v>1</v>
      </c>
      <c r="F269" s="43">
        <v>40</v>
      </c>
      <c r="G269" s="44" t="s">
        <v>2234</v>
      </c>
      <c r="H269" s="43"/>
    </row>
    <row r="270" spans="1:8" s="45" customFormat="1" x14ac:dyDescent="0.35">
      <c r="A270" s="41" t="s">
        <v>648</v>
      </c>
      <c r="B270" s="42" t="s">
        <v>3443</v>
      </c>
      <c r="C270" s="41">
        <v>2010</v>
      </c>
      <c r="D270" s="43">
        <v>72</v>
      </c>
      <c r="E270" s="43">
        <v>1</v>
      </c>
      <c r="F270" s="43">
        <v>72</v>
      </c>
      <c r="G270" s="44" t="s">
        <v>28</v>
      </c>
      <c r="H270" s="43"/>
    </row>
    <row r="271" spans="1:8" s="45" customFormat="1" ht="26" x14ac:dyDescent="0.35">
      <c r="A271" s="41" t="s">
        <v>649</v>
      </c>
      <c r="B271" s="42" t="s">
        <v>3444</v>
      </c>
      <c r="C271" s="41">
        <v>2019</v>
      </c>
      <c r="D271" s="43">
        <v>2280</v>
      </c>
      <c r="E271" s="43">
        <v>5</v>
      </c>
      <c r="F271" s="43">
        <v>2280</v>
      </c>
      <c r="G271" s="44" t="s">
        <v>28</v>
      </c>
      <c r="H271" s="43"/>
    </row>
    <row r="272" spans="1:8" s="45" customFormat="1" x14ac:dyDescent="0.35">
      <c r="A272" s="41" t="s">
        <v>650</v>
      </c>
      <c r="B272" s="42" t="s">
        <v>2242</v>
      </c>
      <c r="C272" s="41">
        <v>2019</v>
      </c>
      <c r="D272" s="43">
        <v>50</v>
      </c>
      <c r="E272" s="43">
        <v>1</v>
      </c>
      <c r="F272" s="43">
        <v>50</v>
      </c>
      <c r="G272" s="44" t="s">
        <v>28</v>
      </c>
      <c r="H272" s="43"/>
    </row>
    <row r="273" spans="1:8" s="45" customFormat="1" x14ac:dyDescent="0.35">
      <c r="A273" s="41" t="s">
        <v>651</v>
      </c>
      <c r="B273" s="42" t="s">
        <v>2243</v>
      </c>
      <c r="C273" s="41">
        <v>2022</v>
      </c>
      <c r="D273" s="43">
        <v>12420</v>
      </c>
      <c r="E273" s="43">
        <v>9</v>
      </c>
      <c r="F273" s="43">
        <v>12420</v>
      </c>
      <c r="G273" s="44" t="s">
        <v>28</v>
      </c>
      <c r="H273" s="43"/>
    </row>
    <row r="274" spans="1:8" s="45" customFormat="1" ht="25" customHeight="1" x14ac:dyDescent="0.35">
      <c r="A274" s="51">
        <v>9</v>
      </c>
      <c r="B274" s="52" t="s">
        <v>57</v>
      </c>
      <c r="C274" s="51"/>
      <c r="D274" s="53">
        <f>SUM(D275:D288)</f>
        <v>18190</v>
      </c>
      <c r="E274" s="53"/>
      <c r="F274" s="53"/>
      <c r="G274" s="54"/>
      <c r="H274" s="53"/>
    </row>
    <row r="275" spans="1:8" s="45" customFormat="1" ht="26" x14ac:dyDescent="0.35">
      <c r="A275" s="41" t="s">
        <v>689</v>
      </c>
      <c r="B275" s="42" t="s">
        <v>3445</v>
      </c>
      <c r="C275" s="41">
        <v>2008</v>
      </c>
      <c r="D275" s="43">
        <v>1550</v>
      </c>
      <c r="E275" s="43">
        <v>2</v>
      </c>
      <c r="F275" s="43">
        <v>1550</v>
      </c>
      <c r="G275" s="44" t="s">
        <v>2673</v>
      </c>
      <c r="H275" s="43"/>
    </row>
    <row r="276" spans="1:8" s="45" customFormat="1" x14ac:dyDescent="0.35">
      <c r="A276" s="41" t="s">
        <v>693</v>
      </c>
      <c r="B276" s="42" t="s">
        <v>2663</v>
      </c>
      <c r="C276" s="41">
        <v>2007</v>
      </c>
      <c r="D276" s="43">
        <v>246</v>
      </c>
      <c r="E276" s="43">
        <v>1</v>
      </c>
      <c r="F276" s="43">
        <v>246</v>
      </c>
      <c r="G276" s="44" t="s">
        <v>2664</v>
      </c>
      <c r="H276" s="43"/>
    </row>
    <row r="277" spans="1:8" s="45" customFormat="1" ht="39" x14ac:dyDescent="0.35">
      <c r="A277" s="41" t="s">
        <v>698</v>
      </c>
      <c r="B277" s="42" t="s">
        <v>2665</v>
      </c>
      <c r="C277" s="41">
        <v>2006</v>
      </c>
      <c r="D277" s="43">
        <v>2224</v>
      </c>
      <c r="E277" s="43">
        <v>3</v>
      </c>
      <c r="F277" s="43">
        <v>2224</v>
      </c>
      <c r="G277" s="44" t="s">
        <v>3434</v>
      </c>
      <c r="H277" s="43"/>
    </row>
    <row r="278" spans="1:8" s="45" customFormat="1" x14ac:dyDescent="0.35">
      <c r="A278" s="41" t="s">
        <v>813</v>
      </c>
      <c r="B278" s="42" t="s">
        <v>2666</v>
      </c>
      <c r="C278" s="41">
        <v>2007</v>
      </c>
      <c r="D278" s="43">
        <v>359</v>
      </c>
      <c r="E278" s="43">
        <v>1</v>
      </c>
      <c r="F278" s="43">
        <v>359</v>
      </c>
      <c r="G278" s="44" t="s">
        <v>2667</v>
      </c>
      <c r="H278" s="43"/>
    </row>
    <row r="279" spans="1:8" s="45" customFormat="1" ht="26" x14ac:dyDescent="0.35">
      <c r="A279" s="41" t="s">
        <v>814</v>
      </c>
      <c r="B279" s="42" t="s">
        <v>3357</v>
      </c>
      <c r="C279" s="41">
        <v>2004</v>
      </c>
      <c r="D279" s="43">
        <v>60</v>
      </c>
      <c r="E279" s="43">
        <v>1</v>
      </c>
      <c r="F279" s="43">
        <v>60</v>
      </c>
      <c r="G279" s="44" t="s">
        <v>3435</v>
      </c>
      <c r="H279" s="43"/>
    </row>
    <row r="280" spans="1:8" s="45" customFormat="1" x14ac:dyDescent="0.35">
      <c r="A280" s="41" t="s">
        <v>815</v>
      </c>
      <c r="B280" s="42" t="s">
        <v>2668</v>
      </c>
      <c r="C280" s="41">
        <v>1997</v>
      </c>
      <c r="D280" s="43">
        <v>604</v>
      </c>
      <c r="E280" s="43">
        <v>2</v>
      </c>
      <c r="F280" s="43">
        <v>604</v>
      </c>
      <c r="G280" s="44" t="s">
        <v>28</v>
      </c>
      <c r="H280" s="43"/>
    </row>
    <row r="281" spans="1:8" s="45" customFormat="1" x14ac:dyDescent="0.35">
      <c r="A281" s="41" t="s">
        <v>816</v>
      </c>
      <c r="B281" s="42" t="s">
        <v>3448</v>
      </c>
      <c r="C281" s="41">
        <v>1992</v>
      </c>
      <c r="D281" s="43">
        <v>628</v>
      </c>
      <c r="E281" s="43">
        <v>2</v>
      </c>
      <c r="F281" s="43">
        <v>628</v>
      </c>
      <c r="G281" s="44" t="s">
        <v>28</v>
      </c>
      <c r="H281" s="43"/>
    </row>
    <row r="282" spans="1:8" s="45" customFormat="1" x14ac:dyDescent="0.35">
      <c r="A282" s="41" t="s">
        <v>817</v>
      </c>
      <c r="B282" s="42" t="s">
        <v>2669</v>
      </c>
      <c r="C282" s="41">
        <v>2018</v>
      </c>
      <c r="D282" s="43">
        <v>450</v>
      </c>
      <c r="E282" s="43">
        <v>1</v>
      </c>
      <c r="F282" s="43">
        <v>450</v>
      </c>
      <c r="G282" s="44" t="s">
        <v>28</v>
      </c>
      <c r="H282" s="43"/>
    </row>
    <row r="283" spans="1:8" s="45" customFormat="1" x14ac:dyDescent="0.35">
      <c r="A283" s="41" t="s">
        <v>818</v>
      </c>
      <c r="B283" s="42" t="s">
        <v>2670</v>
      </c>
      <c r="C283" s="41">
        <v>2018</v>
      </c>
      <c r="D283" s="43">
        <v>200</v>
      </c>
      <c r="E283" s="43">
        <v>1</v>
      </c>
      <c r="F283" s="43">
        <v>200</v>
      </c>
      <c r="G283" s="44" t="s">
        <v>28</v>
      </c>
      <c r="H283" s="43"/>
    </row>
    <row r="284" spans="1:8" s="45" customFormat="1" x14ac:dyDescent="0.35">
      <c r="A284" s="41" t="s">
        <v>819</v>
      </c>
      <c r="B284" s="42" t="s">
        <v>2671</v>
      </c>
      <c r="C284" s="41">
        <v>2018</v>
      </c>
      <c r="D284" s="43">
        <v>300</v>
      </c>
      <c r="E284" s="43">
        <v>1</v>
      </c>
      <c r="F284" s="43">
        <v>300</v>
      </c>
      <c r="G284" s="44" t="s">
        <v>28</v>
      </c>
      <c r="H284" s="43"/>
    </row>
    <row r="285" spans="1:8" s="45" customFormat="1" x14ac:dyDescent="0.35">
      <c r="A285" s="41" t="s">
        <v>820</v>
      </c>
      <c r="B285" s="42" t="s">
        <v>3449</v>
      </c>
      <c r="C285" s="41">
        <v>2018</v>
      </c>
      <c r="D285" s="43">
        <v>126</v>
      </c>
      <c r="E285" s="43">
        <v>1</v>
      </c>
      <c r="F285" s="43">
        <v>126</v>
      </c>
      <c r="G285" s="44" t="s">
        <v>28</v>
      </c>
      <c r="H285" s="43"/>
    </row>
    <row r="286" spans="1:8" s="45" customFormat="1" x14ac:dyDescent="0.35">
      <c r="A286" s="41" t="s">
        <v>821</v>
      </c>
      <c r="B286" s="42" t="s">
        <v>254</v>
      </c>
      <c r="C286" s="41">
        <v>2017</v>
      </c>
      <c r="D286" s="43">
        <v>838</v>
      </c>
      <c r="E286" s="43">
        <v>1</v>
      </c>
      <c r="F286" s="43">
        <v>838</v>
      </c>
      <c r="G286" s="44" t="s">
        <v>28</v>
      </c>
      <c r="H286" s="43"/>
    </row>
    <row r="287" spans="1:8" s="45" customFormat="1" ht="26" x14ac:dyDescent="0.35">
      <c r="A287" s="41" t="s">
        <v>822</v>
      </c>
      <c r="B287" s="42" t="s">
        <v>3447</v>
      </c>
      <c r="C287" s="41">
        <v>2008</v>
      </c>
      <c r="D287" s="43">
        <v>400</v>
      </c>
      <c r="E287" s="43">
        <v>1</v>
      </c>
      <c r="F287" s="43">
        <v>400</v>
      </c>
      <c r="G287" s="44" t="s">
        <v>3358</v>
      </c>
      <c r="H287" s="43"/>
    </row>
    <row r="288" spans="1:8" s="45" customFormat="1" x14ac:dyDescent="0.35">
      <c r="A288" s="41" t="s">
        <v>823</v>
      </c>
      <c r="B288" s="42" t="s">
        <v>2672</v>
      </c>
      <c r="C288" s="41">
        <v>2022</v>
      </c>
      <c r="D288" s="43">
        <v>10205</v>
      </c>
      <c r="E288" s="43">
        <v>7</v>
      </c>
      <c r="F288" s="43">
        <v>10205</v>
      </c>
      <c r="G288" s="44" t="s">
        <v>2674</v>
      </c>
      <c r="H288" s="43"/>
    </row>
    <row r="289" spans="1:8" s="45" customFormat="1" ht="25" customHeight="1" x14ac:dyDescent="0.35">
      <c r="A289" s="51">
        <v>10</v>
      </c>
      <c r="B289" s="52" t="s">
        <v>58</v>
      </c>
      <c r="C289" s="51"/>
      <c r="D289" s="53"/>
      <c r="E289" s="53"/>
      <c r="F289" s="53"/>
      <c r="G289" s="54"/>
      <c r="H289" s="53"/>
    </row>
    <row r="290" spans="1:8" s="45" customFormat="1" x14ac:dyDescent="0.35">
      <c r="A290" s="41"/>
      <c r="B290" s="56" t="s">
        <v>1729</v>
      </c>
      <c r="C290" s="41"/>
      <c r="D290" s="43"/>
      <c r="E290" s="43"/>
      <c r="F290" s="43"/>
      <c r="G290" s="44"/>
      <c r="H290" s="43"/>
    </row>
    <row r="291" spans="1:8" s="45" customFormat="1" x14ac:dyDescent="0.35">
      <c r="A291" s="41" t="s">
        <v>1062</v>
      </c>
      <c r="B291" s="42" t="s">
        <v>347</v>
      </c>
      <c r="C291" s="41">
        <v>2019</v>
      </c>
      <c r="D291" s="43">
        <v>240</v>
      </c>
      <c r="E291" s="43">
        <v>1</v>
      </c>
      <c r="F291" s="43">
        <v>240</v>
      </c>
      <c r="G291" s="44" t="s">
        <v>28</v>
      </c>
      <c r="H291" s="43"/>
    </row>
    <row r="292" spans="1:8" s="45" customFormat="1" x14ac:dyDescent="0.35">
      <c r="A292" s="41" t="s">
        <v>1063</v>
      </c>
      <c r="B292" s="42" t="s">
        <v>2254</v>
      </c>
      <c r="C292" s="41">
        <v>2010</v>
      </c>
      <c r="D292" s="43">
        <v>617</v>
      </c>
      <c r="E292" s="43">
        <v>2</v>
      </c>
      <c r="F292" s="43">
        <v>308.5</v>
      </c>
      <c r="G292" s="44" t="s">
        <v>28</v>
      </c>
      <c r="H292" s="43"/>
    </row>
    <row r="293" spans="1:8" s="45" customFormat="1" ht="39" x14ac:dyDescent="0.35">
      <c r="A293" s="41" t="s">
        <v>1086</v>
      </c>
      <c r="B293" s="42" t="s">
        <v>2255</v>
      </c>
      <c r="C293" s="41">
        <v>2010</v>
      </c>
      <c r="D293" s="43">
        <v>2214</v>
      </c>
      <c r="E293" s="43">
        <v>3</v>
      </c>
      <c r="F293" s="43">
        <v>738</v>
      </c>
      <c r="G293" s="44" t="s">
        <v>3436</v>
      </c>
      <c r="H293" s="43"/>
    </row>
    <row r="294" spans="1:8" s="45" customFormat="1" x14ac:dyDescent="0.35">
      <c r="A294" s="41" t="s">
        <v>1087</v>
      </c>
      <c r="B294" s="42" t="s">
        <v>2256</v>
      </c>
      <c r="C294" s="41">
        <v>2008</v>
      </c>
      <c r="D294" s="43">
        <v>234</v>
      </c>
      <c r="E294" s="43">
        <v>1</v>
      </c>
      <c r="F294" s="43">
        <v>234</v>
      </c>
      <c r="G294" s="44" t="s">
        <v>2257</v>
      </c>
      <c r="H294" s="43"/>
    </row>
    <row r="295" spans="1:8" s="45" customFormat="1" ht="26" x14ac:dyDescent="0.35">
      <c r="A295" s="41" t="s">
        <v>1088</v>
      </c>
      <c r="B295" s="42" t="s">
        <v>2258</v>
      </c>
      <c r="C295" s="41">
        <v>2008</v>
      </c>
      <c r="D295" s="43">
        <v>1970</v>
      </c>
      <c r="E295" s="43">
        <v>3</v>
      </c>
      <c r="F295" s="43">
        <v>656.66666666666663</v>
      </c>
      <c r="G295" s="44" t="s">
        <v>3437</v>
      </c>
      <c r="H295" s="43"/>
    </row>
    <row r="296" spans="1:8" s="45" customFormat="1" x14ac:dyDescent="0.35">
      <c r="A296" s="41" t="s">
        <v>1089</v>
      </c>
      <c r="B296" s="42" t="s">
        <v>2259</v>
      </c>
      <c r="C296" s="41">
        <v>2008</v>
      </c>
      <c r="D296" s="43">
        <v>250</v>
      </c>
      <c r="E296" s="43">
        <v>1</v>
      </c>
      <c r="F296" s="43">
        <v>250</v>
      </c>
      <c r="G296" s="44" t="s">
        <v>2260</v>
      </c>
      <c r="H296" s="43"/>
    </row>
    <row r="297" spans="1:8" s="45" customFormat="1" ht="26" x14ac:dyDescent="0.35">
      <c r="A297" s="41" t="s">
        <v>1090</v>
      </c>
      <c r="B297" s="42" t="s">
        <v>1858</v>
      </c>
      <c r="C297" s="41">
        <v>2008</v>
      </c>
      <c r="D297" s="43">
        <v>308</v>
      </c>
      <c r="E297" s="43">
        <v>1</v>
      </c>
      <c r="F297" s="43">
        <v>308</v>
      </c>
      <c r="G297" s="44" t="s">
        <v>2261</v>
      </c>
      <c r="H297" s="43"/>
    </row>
    <row r="298" spans="1:8" s="45" customFormat="1" x14ac:dyDescent="0.35">
      <c r="A298" s="41" t="s">
        <v>1091</v>
      </c>
      <c r="B298" s="42" t="s">
        <v>331</v>
      </c>
      <c r="C298" s="41">
        <v>2008</v>
      </c>
      <c r="D298" s="43">
        <v>123</v>
      </c>
      <c r="E298" s="43">
        <v>1</v>
      </c>
      <c r="F298" s="43">
        <v>123</v>
      </c>
      <c r="G298" s="44" t="s">
        <v>2262</v>
      </c>
      <c r="H298" s="43"/>
    </row>
    <row r="299" spans="1:8" s="45" customFormat="1" ht="26" x14ac:dyDescent="0.35">
      <c r="A299" s="41" t="s">
        <v>1092</v>
      </c>
      <c r="B299" s="42" t="s">
        <v>2263</v>
      </c>
      <c r="C299" s="41">
        <v>2008</v>
      </c>
      <c r="D299" s="43">
        <v>48</v>
      </c>
      <c r="E299" s="43"/>
      <c r="F299" s="43">
        <v>48</v>
      </c>
      <c r="G299" s="44" t="s">
        <v>2264</v>
      </c>
      <c r="H299" s="43"/>
    </row>
    <row r="300" spans="1:8" s="45" customFormat="1" ht="26" x14ac:dyDescent="0.35">
      <c r="A300" s="41" t="s">
        <v>1093</v>
      </c>
      <c r="B300" s="42" t="s">
        <v>2265</v>
      </c>
      <c r="C300" s="41">
        <v>2005</v>
      </c>
      <c r="D300" s="43">
        <v>158</v>
      </c>
      <c r="E300" s="43">
        <v>1</v>
      </c>
      <c r="F300" s="43">
        <v>158</v>
      </c>
      <c r="G300" s="44" t="s">
        <v>2266</v>
      </c>
      <c r="H300" s="43"/>
    </row>
    <row r="301" spans="1:8" s="45" customFormat="1" ht="26" x14ac:dyDescent="0.35">
      <c r="A301" s="41" t="s">
        <v>1094</v>
      </c>
      <c r="B301" s="42" t="s">
        <v>2267</v>
      </c>
      <c r="C301" s="41">
        <v>2003</v>
      </c>
      <c r="D301" s="43">
        <v>920</v>
      </c>
      <c r="E301" s="43">
        <v>2</v>
      </c>
      <c r="F301" s="43">
        <v>460</v>
      </c>
      <c r="G301" s="44" t="s">
        <v>3438</v>
      </c>
      <c r="H301" s="43"/>
    </row>
    <row r="302" spans="1:8" s="45" customFormat="1" x14ac:dyDescent="0.35">
      <c r="A302" s="41" t="s">
        <v>1095</v>
      </c>
      <c r="B302" s="42" t="s">
        <v>2268</v>
      </c>
      <c r="C302" s="41">
        <v>1997</v>
      </c>
      <c r="D302" s="43">
        <v>348</v>
      </c>
      <c r="E302" s="43">
        <v>2</v>
      </c>
      <c r="F302" s="43">
        <v>174</v>
      </c>
      <c r="G302" s="44" t="s">
        <v>2269</v>
      </c>
      <c r="H302" s="43"/>
    </row>
    <row r="303" spans="1:8" s="45" customFormat="1" x14ac:dyDescent="0.35">
      <c r="A303" s="41" t="s">
        <v>1096</v>
      </c>
      <c r="B303" s="42" t="s">
        <v>3360</v>
      </c>
      <c r="C303" s="41">
        <v>2022</v>
      </c>
      <c r="D303" s="43">
        <v>9400</v>
      </c>
      <c r="E303" s="43">
        <v>8</v>
      </c>
      <c r="F303" s="43">
        <v>9400</v>
      </c>
      <c r="G303" s="44" t="s">
        <v>2674</v>
      </c>
      <c r="H303" s="43"/>
    </row>
    <row r="304" spans="1:8" s="45" customFormat="1" x14ac:dyDescent="0.35">
      <c r="A304" s="41"/>
      <c r="B304" s="56" t="s">
        <v>2270</v>
      </c>
      <c r="C304" s="41"/>
      <c r="D304" s="43"/>
      <c r="E304" s="43"/>
      <c r="F304" s="43"/>
      <c r="G304" s="44"/>
      <c r="H304" s="43"/>
    </row>
    <row r="305" spans="1:8" s="45" customFormat="1" ht="26" x14ac:dyDescent="0.35">
      <c r="A305" s="41" t="s">
        <v>1097</v>
      </c>
      <c r="B305" s="42" t="s">
        <v>2271</v>
      </c>
      <c r="C305" s="41">
        <v>2015</v>
      </c>
      <c r="D305" s="43">
        <v>1230</v>
      </c>
      <c r="E305" s="43">
        <v>2</v>
      </c>
      <c r="F305" s="43">
        <v>615</v>
      </c>
      <c r="G305" s="44" t="s">
        <v>3439</v>
      </c>
      <c r="H305" s="43"/>
    </row>
  </sheetData>
  <mergeCells count="11">
    <mergeCell ref="G144:G145"/>
    <mergeCell ref="A1:H1"/>
    <mergeCell ref="A2:H2"/>
    <mergeCell ref="A5:A6"/>
    <mergeCell ref="E5:F5"/>
    <mergeCell ref="H5:H6"/>
    <mergeCell ref="G5:G6"/>
    <mergeCell ref="D5:D6"/>
    <mergeCell ref="C5:C6"/>
    <mergeCell ref="B5:B6"/>
    <mergeCell ref="A3:H3"/>
  </mergeCells>
  <phoneticPr fontId="9" type="noConversion"/>
  <pageMargins left="0.39370078740157483" right="0.19685039370078741" top="0.39370078740157483" bottom="0.39370078740157483" header="0.19685039370078741" footer="0.19685039370078741"/>
  <pageSetup paperSize="9"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36"/>
  <sheetViews>
    <sheetView workbookViewId="0">
      <selection activeCell="A3" sqref="A3:T3"/>
    </sheetView>
  </sheetViews>
  <sheetFormatPr defaultColWidth="8.75" defaultRowHeight="15.5" x14ac:dyDescent="0.35"/>
  <cols>
    <col min="1" max="1" width="5.25" style="47" customWidth="1"/>
    <col min="2" max="2" width="28.25" style="46" customWidth="1"/>
    <col min="3" max="3" width="27.83203125" style="57" customWidth="1"/>
    <col min="4" max="4" width="10.33203125" style="46" customWidth="1"/>
    <col min="5" max="14" width="8.08203125" style="46" customWidth="1"/>
    <col min="15" max="15" width="7.75" style="46" customWidth="1"/>
    <col min="16" max="19" width="8.08203125" style="46" customWidth="1"/>
    <col min="20" max="20" width="8.75" style="46" customWidth="1"/>
    <col min="21" max="24" width="8.75" style="46"/>
    <col min="25" max="25" width="8.25" style="46" customWidth="1"/>
    <col min="26" max="16384" width="8.75" style="46"/>
  </cols>
  <sheetData>
    <row r="1" spans="1:20" ht="24" customHeight="1" x14ac:dyDescent="0.35">
      <c r="A1" s="88" t="s">
        <v>21</v>
      </c>
      <c r="B1" s="88"/>
      <c r="C1" s="88"/>
      <c r="D1" s="88"/>
      <c r="E1" s="88"/>
      <c r="F1" s="88"/>
      <c r="G1" s="88"/>
      <c r="H1" s="88"/>
      <c r="I1" s="88"/>
      <c r="J1" s="88"/>
      <c r="K1" s="88"/>
      <c r="L1" s="88"/>
      <c r="M1" s="88"/>
      <c r="N1" s="88"/>
      <c r="O1" s="88"/>
      <c r="P1" s="88"/>
      <c r="Q1" s="88"/>
      <c r="R1" s="88"/>
      <c r="S1" s="88"/>
      <c r="T1" s="88"/>
    </row>
    <row r="2" spans="1:20" ht="28.5" customHeight="1" x14ac:dyDescent="0.35">
      <c r="A2" s="89" t="s">
        <v>3372</v>
      </c>
      <c r="B2" s="89"/>
      <c r="C2" s="89"/>
      <c r="D2" s="89"/>
      <c r="E2" s="89"/>
      <c r="F2" s="89"/>
      <c r="G2" s="89"/>
      <c r="H2" s="89"/>
      <c r="I2" s="89"/>
      <c r="J2" s="89"/>
      <c r="K2" s="89"/>
      <c r="L2" s="89"/>
      <c r="M2" s="89"/>
      <c r="N2" s="89"/>
      <c r="O2" s="89"/>
      <c r="P2" s="89"/>
      <c r="Q2" s="89"/>
      <c r="R2" s="89"/>
      <c r="S2" s="89"/>
      <c r="T2" s="89"/>
    </row>
    <row r="3" spans="1:20" ht="28.5" customHeight="1" x14ac:dyDescent="0.35">
      <c r="A3" s="92" t="s">
        <v>3698</v>
      </c>
      <c r="B3" s="92"/>
      <c r="C3" s="92"/>
      <c r="D3" s="92"/>
      <c r="E3" s="92"/>
      <c r="F3" s="92"/>
      <c r="G3" s="92"/>
      <c r="H3" s="92"/>
      <c r="I3" s="92"/>
      <c r="J3" s="92"/>
      <c r="K3" s="92"/>
      <c r="L3" s="92"/>
      <c r="M3" s="92"/>
      <c r="N3" s="92"/>
      <c r="O3" s="92"/>
      <c r="P3" s="92"/>
      <c r="Q3" s="92"/>
      <c r="R3" s="92"/>
      <c r="S3" s="92"/>
      <c r="T3" s="92"/>
    </row>
    <row r="4" spans="1:20" ht="24.75" customHeight="1" x14ac:dyDescent="0.35">
      <c r="G4" s="49"/>
      <c r="P4" s="94" t="s">
        <v>15</v>
      </c>
      <c r="Q4" s="94"/>
      <c r="R4" s="94"/>
      <c r="S4" s="94"/>
      <c r="T4" s="94"/>
    </row>
    <row r="5" spans="1:20" s="58" customFormat="1" ht="29.25" customHeight="1" x14ac:dyDescent="0.3">
      <c r="A5" s="95" t="s">
        <v>0</v>
      </c>
      <c r="B5" s="95" t="s">
        <v>29</v>
      </c>
      <c r="C5" s="95" t="s">
        <v>3368</v>
      </c>
      <c r="D5" s="95" t="s">
        <v>30</v>
      </c>
      <c r="E5" s="98" t="s">
        <v>9</v>
      </c>
      <c r="F5" s="98"/>
      <c r="G5" s="98"/>
      <c r="H5" s="99"/>
      <c r="I5" s="98" t="s">
        <v>13</v>
      </c>
      <c r="J5" s="98"/>
      <c r="K5" s="98"/>
      <c r="L5" s="99"/>
      <c r="M5" s="98" t="s">
        <v>14</v>
      </c>
      <c r="N5" s="98"/>
      <c r="O5" s="98"/>
      <c r="P5" s="99"/>
      <c r="Q5" s="98" t="s">
        <v>22</v>
      </c>
      <c r="R5" s="98"/>
      <c r="S5" s="98"/>
      <c r="T5" s="99"/>
    </row>
    <row r="6" spans="1:20" s="59" customFormat="1" ht="21.75" customHeight="1" x14ac:dyDescent="0.35">
      <c r="A6" s="100"/>
      <c r="B6" s="100"/>
      <c r="C6" s="100"/>
      <c r="D6" s="100"/>
      <c r="E6" s="95" t="s">
        <v>11</v>
      </c>
      <c r="F6" s="97" t="s">
        <v>12</v>
      </c>
      <c r="G6" s="98"/>
      <c r="H6" s="99"/>
      <c r="I6" s="95" t="s">
        <v>11</v>
      </c>
      <c r="J6" s="97" t="s">
        <v>12</v>
      </c>
      <c r="K6" s="98"/>
      <c r="L6" s="99"/>
      <c r="M6" s="95" t="s">
        <v>11</v>
      </c>
      <c r="N6" s="97" t="s">
        <v>12</v>
      </c>
      <c r="O6" s="98"/>
      <c r="P6" s="99"/>
      <c r="Q6" s="95" t="s">
        <v>11</v>
      </c>
      <c r="R6" s="97" t="s">
        <v>12</v>
      </c>
      <c r="S6" s="98"/>
      <c r="T6" s="99"/>
    </row>
    <row r="7" spans="1:20" s="59" customFormat="1" ht="63" customHeight="1" x14ac:dyDescent="0.35">
      <c r="A7" s="96"/>
      <c r="B7" s="96"/>
      <c r="C7" s="96"/>
      <c r="D7" s="96"/>
      <c r="E7" s="96"/>
      <c r="F7" s="60" t="s">
        <v>10</v>
      </c>
      <c r="G7" s="60" t="s">
        <v>3361</v>
      </c>
      <c r="H7" s="60" t="s">
        <v>3369</v>
      </c>
      <c r="I7" s="96"/>
      <c r="J7" s="60" t="s">
        <v>10</v>
      </c>
      <c r="K7" s="60" t="s">
        <v>3361</v>
      </c>
      <c r="L7" s="60" t="s">
        <v>3369</v>
      </c>
      <c r="M7" s="96"/>
      <c r="N7" s="60" t="s">
        <v>10</v>
      </c>
      <c r="O7" s="60" t="s">
        <v>3361</v>
      </c>
      <c r="P7" s="60" t="s">
        <v>3369</v>
      </c>
      <c r="Q7" s="96"/>
      <c r="R7" s="60" t="s">
        <v>10</v>
      </c>
      <c r="S7" s="60" t="s">
        <v>3361</v>
      </c>
      <c r="T7" s="60" t="s">
        <v>3369</v>
      </c>
    </row>
    <row r="8" spans="1:20" s="59" customFormat="1" ht="24.75" customHeight="1" x14ac:dyDescent="0.35">
      <c r="A8" s="61"/>
      <c r="B8" s="62" t="s">
        <v>2661</v>
      </c>
      <c r="C8" s="61"/>
      <c r="D8" s="61"/>
      <c r="E8" s="63">
        <f t="shared" ref="E8:T8" si="0">E9+E68</f>
        <v>59609</v>
      </c>
      <c r="F8" s="63">
        <f t="shared" si="0"/>
        <v>38707</v>
      </c>
      <c r="G8" s="63">
        <f t="shared" si="0"/>
        <v>8350</v>
      </c>
      <c r="H8" s="63">
        <f t="shared" si="0"/>
        <v>12552</v>
      </c>
      <c r="I8" s="63">
        <f t="shared" si="0"/>
        <v>52999</v>
      </c>
      <c r="J8" s="63">
        <f t="shared" si="0"/>
        <v>40233</v>
      </c>
      <c r="K8" s="63">
        <f t="shared" si="0"/>
        <v>6616</v>
      </c>
      <c r="L8" s="63">
        <f t="shared" si="0"/>
        <v>6150</v>
      </c>
      <c r="M8" s="63">
        <f t="shared" si="0"/>
        <v>40875</v>
      </c>
      <c r="N8" s="63">
        <f t="shared" si="0"/>
        <v>29195</v>
      </c>
      <c r="O8" s="63">
        <f t="shared" si="0"/>
        <v>4980</v>
      </c>
      <c r="P8" s="63">
        <f t="shared" si="0"/>
        <v>6700</v>
      </c>
      <c r="Q8" s="63">
        <f t="shared" si="0"/>
        <v>153483</v>
      </c>
      <c r="R8" s="63">
        <f t="shared" si="0"/>
        <v>108135</v>
      </c>
      <c r="S8" s="63">
        <f t="shared" si="0"/>
        <v>19946</v>
      </c>
      <c r="T8" s="63">
        <f t="shared" si="0"/>
        <v>25402</v>
      </c>
    </row>
    <row r="9" spans="1:20" s="59" customFormat="1" ht="25" customHeight="1" x14ac:dyDescent="0.35">
      <c r="A9" s="51" t="s">
        <v>18</v>
      </c>
      <c r="B9" s="52" t="s">
        <v>36</v>
      </c>
      <c r="C9" s="64"/>
      <c r="D9" s="53">
        <f t="shared" ref="D9:T9" si="1">D10+D18+D21+D26+D30+D35+D40+D53+D59+D62+D63+D66</f>
        <v>49860.9</v>
      </c>
      <c r="E9" s="53">
        <f t="shared" si="1"/>
        <v>28963</v>
      </c>
      <c r="F9" s="53">
        <f t="shared" si="1"/>
        <v>20331</v>
      </c>
      <c r="G9" s="53">
        <f t="shared" si="1"/>
        <v>0</v>
      </c>
      <c r="H9" s="53">
        <f t="shared" si="1"/>
        <v>8632</v>
      </c>
      <c r="I9" s="53">
        <f t="shared" si="1"/>
        <v>26533</v>
      </c>
      <c r="J9" s="53">
        <f t="shared" si="1"/>
        <v>21483</v>
      </c>
      <c r="K9" s="53">
        <f t="shared" si="1"/>
        <v>0</v>
      </c>
      <c r="L9" s="53">
        <f t="shared" si="1"/>
        <v>5050</v>
      </c>
      <c r="M9" s="53">
        <f t="shared" si="1"/>
        <v>19595</v>
      </c>
      <c r="N9" s="53">
        <f t="shared" si="1"/>
        <v>14595</v>
      </c>
      <c r="O9" s="53">
        <f t="shared" si="1"/>
        <v>0</v>
      </c>
      <c r="P9" s="53">
        <f t="shared" si="1"/>
        <v>5000</v>
      </c>
      <c r="Q9" s="53">
        <f t="shared" si="1"/>
        <v>75091</v>
      </c>
      <c r="R9" s="53">
        <f t="shared" si="1"/>
        <v>56409</v>
      </c>
      <c r="S9" s="53">
        <f t="shared" si="1"/>
        <v>0</v>
      </c>
      <c r="T9" s="53">
        <f t="shared" si="1"/>
        <v>18682</v>
      </c>
    </row>
    <row r="10" spans="1:20" s="59" customFormat="1" ht="25" customHeight="1" x14ac:dyDescent="0.35">
      <c r="A10" s="51">
        <v>1</v>
      </c>
      <c r="B10" s="52" t="s">
        <v>37</v>
      </c>
      <c r="C10" s="64"/>
      <c r="D10" s="53">
        <f t="shared" ref="D10:T10" si="2">SUM(D11:D17)</f>
        <v>6501</v>
      </c>
      <c r="E10" s="53">
        <f t="shared" si="2"/>
        <v>4100</v>
      </c>
      <c r="F10" s="53">
        <f t="shared" si="2"/>
        <v>3000</v>
      </c>
      <c r="G10" s="53">
        <f t="shared" si="2"/>
        <v>0</v>
      </c>
      <c r="H10" s="53">
        <f t="shared" si="2"/>
        <v>1100</v>
      </c>
      <c r="I10" s="53">
        <f t="shared" si="2"/>
        <v>4500</v>
      </c>
      <c r="J10" s="53">
        <f t="shared" si="2"/>
        <v>2000</v>
      </c>
      <c r="K10" s="53">
        <f t="shared" si="2"/>
        <v>0</v>
      </c>
      <c r="L10" s="53">
        <f t="shared" si="2"/>
        <v>2500</v>
      </c>
      <c r="M10" s="53">
        <f t="shared" si="2"/>
        <v>5500</v>
      </c>
      <c r="N10" s="53">
        <f t="shared" si="2"/>
        <v>3000</v>
      </c>
      <c r="O10" s="53">
        <f t="shared" si="2"/>
        <v>0</v>
      </c>
      <c r="P10" s="53">
        <f t="shared" si="2"/>
        <v>2500</v>
      </c>
      <c r="Q10" s="53">
        <f t="shared" si="2"/>
        <v>14100</v>
      </c>
      <c r="R10" s="53">
        <f t="shared" si="2"/>
        <v>8000</v>
      </c>
      <c r="S10" s="53">
        <f t="shared" si="2"/>
        <v>0</v>
      </c>
      <c r="T10" s="53">
        <f t="shared" si="2"/>
        <v>6100</v>
      </c>
    </row>
    <row r="11" spans="1:20" s="59" customFormat="1" ht="39" x14ac:dyDescent="0.35">
      <c r="A11" s="41" t="s">
        <v>85</v>
      </c>
      <c r="B11" s="42" t="s">
        <v>109</v>
      </c>
      <c r="C11" s="42" t="s">
        <v>271</v>
      </c>
      <c r="D11" s="43">
        <v>4350</v>
      </c>
      <c r="E11" s="65">
        <f>F11+G11+H11</f>
        <v>4100</v>
      </c>
      <c r="F11" s="43">
        <v>3000</v>
      </c>
      <c r="G11" s="43"/>
      <c r="H11" s="43">
        <v>1100</v>
      </c>
      <c r="I11" s="65"/>
      <c r="J11" s="43"/>
      <c r="K11" s="43"/>
      <c r="L11" s="43"/>
      <c r="M11" s="65">
        <f>N11+O11+P11</f>
        <v>0</v>
      </c>
      <c r="N11" s="43"/>
      <c r="O11" s="43"/>
      <c r="P11" s="43"/>
      <c r="Q11" s="65">
        <f>R11+S11+T11</f>
        <v>4100</v>
      </c>
      <c r="R11" s="43">
        <f>F11+J11+N11</f>
        <v>3000</v>
      </c>
      <c r="S11" s="43">
        <f>G11+K11+O11</f>
        <v>0</v>
      </c>
      <c r="T11" s="43">
        <f>H11+L11+P11</f>
        <v>1100</v>
      </c>
    </row>
    <row r="12" spans="1:20" s="59" customFormat="1" ht="46.5" customHeight="1" x14ac:dyDescent="0.35">
      <c r="A12" s="41" t="s">
        <v>88</v>
      </c>
      <c r="B12" s="42" t="s">
        <v>70</v>
      </c>
      <c r="C12" s="42" t="s">
        <v>272</v>
      </c>
      <c r="D12" s="43">
        <v>349</v>
      </c>
      <c r="E12" s="65"/>
      <c r="F12" s="43"/>
      <c r="G12" s="43"/>
      <c r="H12" s="43"/>
      <c r="I12" s="65">
        <f t="shared" ref="I12:I75" si="3">J12+K12+L12</f>
        <v>1000</v>
      </c>
      <c r="J12" s="43">
        <v>1000</v>
      </c>
      <c r="K12" s="43"/>
      <c r="L12" s="43"/>
      <c r="M12" s="65">
        <f t="shared" ref="M12:M71" si="4">N12+O12+P12</f>
        <v>0</v>
      </c>
      <c r="N12" s="43"/>
      <c r="O12" s="43"/>
      <c r="P12" s="43"/>
      <c r="Q12" s="65">
        <f t="shared" ref="Q12:Q75" si="5">R12+S12+T12</f>
        <v>1000</v>
      </c>
      <c r="R12" s="43">
        <f t="shared" ref="R12:R75" si="6">F12+J12+N12</f>
        <v>1000</v>
      </c>
      <c r="S12" s="43">
        <f t="shared" ref="S12:S75" si="7">G12+K12+O12</f>
        <v>0</v>
      </c>
      <c r="T12" s="43">
        <f t="shared" ref="T12:T75" si="8">H12+L12+P12</f>
        <v>0</v>
      </c>
    </row>
    <row r="13" spans="1:20" s="59" customFormat="1" ht="36" customHeight="1" x14ac:dyDescent="0.35">
      <c r="A13" s="41" t="s">
        <v>89</v>
      </c>
      <c r="B13" s="42" t="s">
        <v>3451</v>
      </c>
      <c r="C13" s="42" t="s">
        <v>273</v>
      </c>
      <c r="D13" s="43">
        <v>300</v>
      </c>
      <c r="E13" s="65"/>
      <c r="F13" s="43"/>
      <c r="G13" s="43"/>
      <c r="H13" s="43"/>
      <c r="I13" s="65">
        <f t="shared" si="3"/>
        <v>1000</v>
      </c>
      <c r="J13" s="43">
        <v>1000</v>
      </c>
      <c r="K13" s="43"/>
      <c r="L13" s="43"/>
      <c r="M13" s="65">
        <f t="shared" si="4"/>
        <v>0</v>
      </c>
      <c r="N13" s="43"/>
      <c r="O13" s="43"/>
      <c r="P13" s="43"/>
      <c r="Q13" s="65">
        <f t="shared" si="5"/>
        <v>1000</v>
      </c>
      <c r="R13" s="43">
        <f t="shared" si="6"/>
        <v>1000</v>
      </c>
      <c r="S13" s="43">
        <f t="shared" si="7"/>
        <v>0</v>
      </c>
      <c r="T13" s="43">
        <f t="shared" si="8"/>
        <v>0</v>
      </c>
    </row>
    <row r="14" spans="1:20" s="59" customFormat="1" ht="48" customHeight="1" x14ac:dyDescent="0.35">
      <c r="A14" s="41" t="s">
        <v>90</v>
      </c>
      <c r="B14" s="42" t="s">
        <v>3452</v>
      </c>
      <c r="C14" s="42" t="s">
        <v>275</v>
      </c>
      <c r="D14" s="43">
        <v>247</v>
      </c>
      <c r="E14" s="65"/>
      <c r="F14" s="43"/>
      <c r="G14" s="43"/>
      <c r="H14" s="43"/>
      <c r="I14" s="65">
        <f t="shared" ref="I14" si="9">J14+K14+L14</f>
        <v>2500</v>
      </c>
      <c r="J14" s="43"/>
      <c r="K14" s="43"/>
      <c r="L14" s="43">
        <v>2500</v>
      </c>
      <c r="M14" s="65">
        <f t="shared" ref="M14" si="10">N14+O14+P14</f>
        <v>0</v>
      </c>
      <c r="N14" s="43"/>
      <c r="O14" s="43"/>
      <c r="P14" s="43"/>
      <c r="Q14" s="65">
        <f t="shared" ref="Q14" si="11">R14+S14+T14</f>
        <v>2500</v>
      </c>
      <c r="R14" s="43">
        <f t="shared" ref="R14" si="12">F14+J14+N14</f>
        <v>0</v>
      </c>
      <c r="S14" s="43">
        <f t="shared" ref="S14" si="13">G14+K14+O14</f>
        <v>0</v>
      </c>
      <c r="T14" s="43">
        <f t="shared" ref="T14" si="14">H14+L14+P14</f>
        <v>2500</v>
      </c>
    </row>
    <row r="15" spans="1:20" s="59" customFormat="1" ht="48" customHeight="1" x14ac:dyDescent="0.35">
      <c r="A15" s="41" t="s">
        <v>91</v>
      </c>
      <c r="B15" s="42" t="s">
        <v>72</v>
      </c>
      <c r="C15" s="42" t="s">
        <v>3450</v>
      </c>
      <c r="D15" s="43">
        <v>800</v>
      </c>
      <c r="E15" s="65"/>
      <c r="F15" s="43"/>
      <c r="G15" s="43"/>
      <c r="H15" s="43"/>
      <c r="I15" s="65">
        <f>J15+K15+L15</f>
        <v>0</v>
      </c>
      <c r="J15" s="43"/>
      <c r="K15" s="43"/>
      <c r="L15" s="43"/>
      <c r="M15" s="65">
        <f>N15+O15+P15</f>
        <v>2500</v>
      </c>
      <c r="N15" s="43">
        <v>500</v>
      </c>
      <c r="O15" s="43"/>
      <c r="P15" s="43">
        <v>2000</v>
      </c>
      <c r="Q15" s="65">
        <f>R15+S15+T15</f>
        <v>2500</v>
      </c>
      <c r="R15" s="43">
        <f t="shared" ref="R15:T16" si="15">F15+J15+N15</f>
        <v>500</v>
      </c>
      <c r="S15" s="43">
        <f t="shared" si="15"/>
        <v>0</v>
      </c>
      <c r="T15" s="43">
        <f t="shared" si="15"/>
        <v>2000</v>
      </c>
    </row>
    <row r="16" spans="1:20" s="59" customFormat="1" ht="48" customHeight="1" x14ac:dyDescent="0.35">
      <c r="A16" s="41" t="s">
        <v>86</v>
      </c>
      <c r="B16" s="42" t="s">
        <v>75</v>
      </c>
      <c r="C16" s="42" t="s">
        <v>274</v>
      </c>
      <c r="D16" s="43">
        <v>250</v>
      </c>
      <c r="E16" s="65"/>
      <c r="F16" s="43"/>
      <c r="G16" s="43"/>
      <c r="H16" s="43"/>
      <c r="I16" s="65">
        <f>J16+K16+L16</f>
        <v>0</v>
      </c>
      <c r="J16" s="43"/>
      <c r="K16" s="43"/>
      <c r="L16" s="43"/>
      <c r="M16" s="65">
        <f>N16+O16+P16</f>
        <v>2500</v>
      </c>
      <c r="N16" s="43">
        <v>2000</v>
      </c>
      <c r="O16" s="43"/>
      <c r="P16" s="43">
        <v>500</v>
      </c>
      <c r="Q16" s="65">
        <f>R16+S16+T16</f>
        <v>2500</v>
      </c>
      <c r="R16" s="43">
        <f t="shared" si="15"/>
        <v>2000</v>
      </c>
      <c r="S16" s="43">
        <f t="shared" si="15"/>
        <v>0</v>
      </c>
      <c r="T16" s="43">
        <f t="shared" si="15"/>
        <v>500</v>
      </c>
    </row>
    <row r="17" spans="1:20" s="59" customFormat="1" ht="39" x14ac:dyDescent="0.35">
      <c r="A17" s="41" t="s">
        <v>92</v>
      </c>
      <c r="B17" s="42" t="s">
        <v>73</v>
      </c>
      <c r="C17" s="42" t="s">
        <v>3453</v>
      </c>
      <c r="D17" s="43">
        <v>205</v>
      </c>
      <c r="E17" s="65"/>
      <c r="F17" s="43"/>
      <c r="G17" s="43"/>
      <c r="H17" s="43"/>
      <c r="I17" s="65">
        <f t="shared" si="3"/>
        <v>0</v>
      </c>
      <c r="J17" s="43"/>
      <c r="K17" s="43"/>
      <c r="L17" s="43"/>
      <c r="M17" s="65">
        <f t="shared" si="4"/>
        <v>500</v>
      </c>
      <c r="N17" s="43">
        <v>500</v>
      </c>
      <c r="O17" s="43"/>
      <c r="P17" s="43"/>
      <c r="Q17" s="65">
        <f t="shared" si="5"/>
        <v>500</v>
      </c>
      <c r="R17" s="43">
        <f t="shared" si="6"/>
        <v>500</v>
      </c>
      <c r="S17" s="43">
        <f t="shared" si="7"/>
        <v>0</v>
      </c>
      <c r="T17" s="43">
        <f t="shared" si="8"/>
        <v>0</v>
      </c>
    </row>
    <row r="18" spans="1:20" s="66" customFormat="1" ht="25" customHeight="1" x14ac:dyDescent="0.35">
      <c r="A18" s="51">
        <v>2</v>
      </c>
      <c r="B18" s="52" t="s">
        <v>38</v>
      </c>
      <c r="C18" s="52"/>
      <c r="D18" s="53">
        <f>SUM(D19:D20)</f>
        <v>14620</v>
      </c>
      <c r="E18" s="53">
        <f t="shared" ref="E18:T18" si="16">SUM(E19:E20)</f>
        <v>6940</v>
      </c>
      <c r="F18" s="53">
        <f t="shared" si="16"/>
        <v>3000</v>
      </c>
      <c r="G18" s="53">
        <f t="shared" si="16"/>
        <v>0</v>
      </c>
      <c r="H18" s="53">
        <f t="shared" si="16"/>
        <v>3940</v>
      </c>
      <c r="I18" s="53">
        <f t="shared" si="16"/>
        <v>3000</v>
      </c>
      <c r="J18" s="53">
        <f t="shared" si="16"/>
        <v>1500</v>
      </c>
      <c r="K18" s="53">
        <f t="shared" si="16"/>
        <v>0</v>
      </c>
      <c r="L18" s="53">
        <f t="shared" si="16"/>
        <v>1500</v>
      </c>
      <c r="M18" s="53">
        <f t="shared" si="16"/>
        <v>3000</v>
      </c>
      <c r="N18" s="53">
        <f t="shared" si="16"/>
        <v>1500</v>
      </c>
      <c r="O18" s="53">
        <f t="shared" si="16"/>
        <v>0</v>
      </c>
      <c r="P18" s="53">
        <f t="shared" si="16"/>
        <v>1500</v>
      </c>
      <c r="Q18" s="53">
        <f t="shared" si="16"/>
        <v>12940</v>
      </c>
      <c r="R18" s="53">
        <f t="shared" si="16"/>
        <v>6000</v>
      </c>
      <c r="S18" s="53">
        <f t="shared" si="16"/>
        <v>0</v>
      </c>
      <c r="T18" s="53">
        <f t="shared" si="16"/>
        <v>6940</v>
      </c>
    </row>
    <row r="19" spans="1:20" s="59" customFormat="1" ht="42.75" customHeight="1" x14ac:dyDescent="0.35">
      <c r="A19" s="41" t="s">
        <v>1133</v>
      </c>
      <c r="B19" s="42" t="s">
        <v>1129</v>
      </c>
      <c r="C19" s="42" t="s">
        <v>1143</v>
      </c>
      <c r="D19" s="43">
        <v>14000</v>
      </c>
      <c r="E19" s="65">
        <f t="shared" ref="E19:E74" si="17">F19+G19+H19</f>
        <v>5600</v>
      </c>
      <c r="F19" s="43">
        <v>3000</v>
      </c>
      <c r="G19" s="43"/>
      <c r="H19" s="43">
        <v>2600</v>
      </c>
      <c r="I19" s="65">
        <f t="shared" si="3"/>
        <v>3000</v>
      </c>
      <c r="J19" s="43">
        <v>1500</v>
      </c>
      <c r="K19" s="43"/>
      <c r="L19" s="43">
        <v>1500</v>
      </c>
      <c r="M19" s="65">
        <f t="shared" si="4"/>
        <v>3000</v>
      </c>
      <c r="N19" s="43">
        <v>1500</v>
      </c>
      <c r="O19" s="43"/>
      <c r="P19" s="43">
        <v>1500</v>
      </c>
      <c r="Q19" s="65">
        <f t="shared" si="5"/>
        <v>11600</v>
      </c>
      <c r="R19" s="43">
        <f t="shared" si="6"/>
        <v>6000</v>
      </c>
      <c r="S19" s="43">
        <f t="shared" si="7"/>
        <v>0</v>
      </c>
      <c r="T19" s="43">
        <f t="shared" si="8"/>
        <v>5600</v>
      </c>
    </row>
    <row r="20" spans="1:20" s="59" customFormat="1" ht="53.25" customHeight="1" x14ac:dyDescent="0.35">
      <c r="A20" s="41" t="s">
        <v>1134</v>
      </c>
      <c r="B20" s="42" t="s">
        <v>1140</v>
      </c>
      <c r="C20" s="42" t="s">
        <v>1142</v>
      </c>
      <c r="D20" s="43">
        <v>620</v>
      </c>
      <c r="E20" s="65">
        <f t="shared" si="17"/>
        <v>1340</v>
      </c>
      <c r="F20" s="43"/>
      <c r="G20" s="43"/>
      <c r="H20" s="43">
        <v>1340</v>
      </c>
      <c r="I20" s="65">
        <f t="shared" si="3"/>
        <v>0</v>
      </c>
      <c r="J20" s="43"/>
      <c r="K20" s="43"/>
      <c r="L20" s="43"/>
      <c r="M20" s="65">
        <f t="shared" si="4"/>
        <v>0</v>
      </c>
      <c r="N20" s="43"/>
      <c r="O20" s="43"/>
      <c r="P20" s="43"/>
      <c r="Q20" s="65">
        <f t="shared" si="5"/>
        <v>1340</v>
      </c>
      <c r="R20" s="43">
        <f t="shared" si="6"/>
        <v>0</v>
      </c>
      <c r="S20" s="43">
        <f t="shared" si="7"/>
        <v>0</v>
      </c>
      <c r="T20" s="43">
        <f t="shared" si="8"/>
        <v>1340</v>
      </c>
    </row>
    <row r="21" spans="1:20" s="66" customFormat="1" ht="25" customHeight="1" x14ac:dyDescent="0.35">
      <c r="A21" s="51">
        <v>3</v>
      </c>
      <c r="B21" s="52" t="s">
        <v>39</v>
      </c>
      <c r="C21" s="52"/>
      <c r="D21" s="53">
        <f>SUM(D22:D25)</f>
        <v>3710</v>
      </c>
      <c r="E21" s="53">
        <f t="shared" si="17"/>
        <v>1700</v>
      </c>
      <c r="F21" s="53">
        <f t="shared" ref="F21:P21" si="18">SUM(F22:F25)</f>
        <v>1700</v>
      </c>
      <c r="G21" s="53">
        <f t="shared" si="18"/>
        <v>0</v>
      </c>
      <c r="H21" s="53">
        <f t="shared" si="18"/>
        <v>0</v>
      </c>
      <c r="I21" s="53">
        <f t="shared" si="3"/>
        <v>2950</v>
      </c>
      <c r="J21" s="53">
        <f t="shared" si="18"/>
        <v>2950</v>
      </c>
      <c r="K21" s="53">
        <f t="shared" si="18"/>
        <v>0</v>
      </c>
      <c r="L21" s="53">
        <f t="shared" si="18"/>
        <v>0</v>
      </c>
      <c r="M21" s="53">
        <f t="shared" si="4"/>
        <v>2395</v>
      </c>
      <c r="N21" s="53">
        <f t="shared" si="18"/>
        <v>2395</v>
      </c>
      <c r="O21" s="53">
        <f t="shared" si="18"/>
        <v>0</v>
      </c>
      <c r="P21" s="53">
        <f t="shared" si="18"/>
        <v>0</v>
      </c>
      <c r="Q21" s="53">
        <f t="shared" si="5"/>
        <v>7045</v>
      </c>
      <c r="R21" s="53">
        <f t="shared" si="6"/>
        <v>7045</v>
      </c>
      <c r="S21" s="53">
        <f t="shared" si="7"/>
        <v>0</v>
      </c>
      <c r="T21" s="53">
        <f t="shared" si="8"/>
        <v>0</v>
      </c>
    </row>
    <row r="22" spans="1:20" s="59" customFormat="1" ht="52" x14ac:dyDescent="0.35">
      <c r="A22" s="41" t="s">
        <v>183</v>
      </c>
      <c r="B22" s="42" t="s">
        <v>3454</v>
      </c>
      <c r="C22" s="42" t="s">
        <v>267</v>
      </c>
      <c r="D22" s="43">
        <v>1320</v>
      </c>
      <c r="E22" s="65">
        <f t="shared" si="17"/>
        <v>1700</v>
      </c>
      <c r="F22" s="43">
        <v>1700</v>
      </c>
      <c r="G22" s="43"/>
      <c r="H22" s="43"/>
      <c r="I22" s="65"/>
      <c r="J22" s="43"/>
      <c r="K22" s="43"/>
      <c r="L22" s="43"/>
      <c r="M22" s="65"/>
      <c r="N22" s="43"/>
      <c r="O22" s="43"/>
      <c r="P22" s="43"/>
      <c r="Q22" s="65">
        <f t="shared" si="5"/>
        <v>1700</v>
      </c>
      <c r="R22" s="43">
        <f t="shared" si="6"/>
        <v>1700</v>
      </c>
      <c r="S22" s="43">
        <f t="shared" si="7"/>
        <v>0</v>
      </c>
      <c r="T22" s="43">
        <f t="shared" si="8"/>
        <v>0</v>
      </c>
    </row>
    <row r="23" spans="1:20" s="59" customFormat="1" ht="39" customHeight="1" x14ac:dyDescent="0.35">
      <c r="A23" s="41" t="s">
        <v>186</v>
      </c>
      <c r="B23" s="42" t="s">
        <v>128</v>
      </c>
      <c r="C23" s="42" t="s">
        <v>270</v>
      </c>
      <c r="D23" s="43">
        <v>1740</v>
      </c>
      <c r="E23" s="65"/>
      <c r="F23" s="43"/>
      <c r="G23" s="43"/>
      <c r="H23" s="43"/>
      <c r="I23" s="65">
        <f t="shared" si="3"/>
        <v>2950</v>
      </c>
      <c r="J23" s="43">
        <v>2950</v>
      </c>
      <c r="K23" s="43"/>
      <c r="L23" s="43"/>
      <c r="M23" s="65"/>
      <c r="N23" s="43"/>
      <c r="O23" s="43"/>
      <c r="P23" s="43"/>
      <c r="Q23" s="65">
        <f t="shared" si="5"/>
        <v>2950</v>
      </c>
      <c r="R23" s="43">
        <f t="shared" si="6"/>
        <v>2950</v>
      </c>
      <c r="S23" s="43">
        <f t="shared" si="7"/>
        <v>0</v>
      </c>
      <c r="T23" s="43">
        <f t="shared" si="8"/>
        <v>0</v>
      </c>
    </row>
    <row r="24" spans="1:20" s="59" customFormat="1" ht="63.75" customHeight="1" x14ac:dyDescent="0.35">
      <c r="A24" s="41" t="s">
        <v>187</v>
      </c>
      <c r="B24" s="42" t="s">
        <v>3455</v>
      </c>
      <c r="C24" s="42" t="s">
        <v>268</v>
      </c>
      <c r="D24" s="43">
        <v>300</v>
      </c>
      <c r="E24" s="65"/>
      <c r="F24" s="43"/>
      <c r="G24" s="43"/>
      <c r="H24" s="43"/>
      <c r="I24" s="65"/>
      <c r="J24" s="43"/>
      <c r="K24" s="43"/>
      <c r="L24" s="43"/>
      <c r="M24" s="65">
        <f t="shared" si="4"/>
        <v>1400</v>
      </c>
      <c r="N24" s="43">
        <v>1400</v>
      </c>
      <c r="O24" s="43"/>
      <c r="P24" s="43"/>
      <c r="Q24" s="65">
        <f t="shared" si="5"/>
        <v>1400</v>
      </c>
      <c r="R24" s="43">
        <f t="shared" si="6"/>
        <v>1400</v>
      </c>
      <c r="S24" s="43">
        <f t="shared" si="7"/>
        <v>0</v>
      </c>
      <c r="T24" s="43">
        <f t="shared" si="8"/>
        <v>0</v>
      </c>
    </row>
    <row r="25" spans="1:20" s="59" customFormat="1" ht="52" x14ac:dyDescent="0.35">
      <c r="A25" s="41" t="s">
        <v>185</v>
      </c>
      <c r="B25" s="42" t="s">
        <v>115</v>
      </c>
      <c r="C25" s="42" t="s">
        <v>269</v>
      </c>
      <c r="D25" s="43">
        <v>350</v>
      </c>
      <c r="E25" s="65"/>
      <c r="F25" s="43"/>
      <c r="G25" s="43"/>
      <c r="H25" s="43"/>
      <c r="I25" s="65"/>
      <c r="J25" s="43"/>
      <c r="K25" s="43"/>
      <c r="L25" s="43"/>
      <c r="M25" s="65">
        <f t="shared" si="4"/>
        <v>995</v>
      </c>
      <c r="N25" s="43">
        <v>995</v>
      </c>
      <c r="O25" s="43"/>
      <c r="P25" s="43"/>
      <c r="Q25" s="65">
        <f t="shared" si="5"/>
        <v>995</v>
      </c>
      <c r="R25" s="43">
        <f t="shared" si="6"/>
        <v>995</v>
      </c>
      <c r="S25" s="43">
        <f t="shared" si="7"/>
        <v>0</v>
      </c>
      <c r="T25" s="43">
        <f t="shared" si="8"/>
        <v>0</v>
      </c>
    </row>
    <row r="26" spans="1:20" s="66" customFormat="1" ht="30" customHeight="1" x14ac:dyDescent="0.35">
      <c r="A26" s="51">
        <v>4</v>
      </c>
      <c r="B26" s="52" t="s">
        <v>40</v>
      </c>
      <c r="C26" s="52"/>
      <c r="D26" s="53">
        <f>SUM(D27:D29)</f>
        <v>2608</v>
      </c>
      <c r="E26" s="53">
        <f t="shared" si="17"/>
        <v>3392</v>
      </c>
      <c r="F26" s="53">
        <f t="shared" ref="F26:P26" si="19">SUM(F27:F29)</f>
        <v>3000</v>
      </c>
      <c r="G26" s="53">
        <f t="shared" si="19"/>
        <v>0</v>
      </c>
      <c r="H26" s="53">
        <f t="shared" si="19"/>
        <v>392</v>
      </c>
      <c r="I26" s="53">
        <f t="shared" si="3"/>
        <v>2500</v>
      </c>
      <c r="J26" s="53">
        <f t="shared" si="19"/>
        <v>2500</v>
      </c>
      <c r="K26" s="53">
        <f t="shared" si="19"/>
        <v>0</v>
      </c>
      <c r="L26" s="53">
        <f t="shared" si="19"/>
        <v>0</v>
      </c>
      <c r="M26" s="53">
        <f t="shared" si="4"/>
        <v>1500</v>
      </c>
      <c r="N26" s="53">
        <f t="shared" si="19"/>
        <v>1500</v>
      </c>
      <c r="O26" s="53">
        <f t="shared" si="19"/>
        <v>0</v>
      </c>
      <c r="P26" s="53">
        <f t="shared" si="19"/>
        <v>0</v>
      </c>
      <c r="Q26" s="53">
        <f t="shared" si="5"/>
        <v>7392</v>
      </c>
      <c r="R26" s="53">
        <f t="shared" si="6"/>
        <v>7000</v>
      </c>
      <c r="S26" s="53">
        <f t="shared" si="7"/>
        <v>0</v>
      </c>
      <c r="T26" s="53">
        <f t="shared" si="8"/>
        <v>392</v>
      </c>
    </row>
    <row r="27" spans="1:20" s="59" customFormat="1" ht="39" customHeight="1" x14ac:dyDescent="0.35">
      <c r="A27" s="41" t="s">
        <v>257</v>
      </c>
      <c r="B27" s="42" t="s">
        <v>3458</v>
      </c>
      <c r="C27" s="42" t="s">
        <v>3457</v>
      </c>
      <c r="D27" s="43">
        <v>1800</v>
      </c>
      <c r="E27" s="65">
        <f t="shared" si="17"/>
        <v>3392</v>
      </c>
      <c r="F27" s="43">
        <v>3000</v>
      </c>
      <c r="G27" s="43"/>
      <c r="H27" s="43">
        <v>392</v>
      </c>
      <c r="I27" s="65"/>
      <c r="J27" s="43"/>
      <c r="K27" s="43"/>
      <c r="L27" s="43"/>
      <c r="M27" s="65"/>
      <c r="N27" s="43"/>
      <c r="O27" s="43"/>
      <c r="P27" s="43"/>
      <c r="Q27" s="65">
        <f t="shared" si="5"/>
        <v>3392</v>
      </c>
      <c r="R27" s="43">
        <f t="shared" si="6"/>
        <v>3000</v>
      </c>
      <c r="S27" s="43">
        <f t="shared" si="7"/>
        <v>0</v>
      </c>
      <c r="T27" s="43">
        <f t="shared" si="8"/>
        <v>392</v>
      </c>
    </row>
    <row r="28" spans="1:20" s="59" customFormat="1" ht="30" customHeight="1" x14ac:dyDescent="0.35">
      <c r="A28" s="41" t="s">
        <v>258</v>
      </c>
      <c r="B28" s="42" t="s">
        <v>250</v>
      </c>
      <c r="C28" s="42" t="s">
        <v>3456</v>
      </c>
      <c r="D28" s="43">
        <v>608</v>
      </c>
      <c r="E28" s="65"/>
      <c r="F28" s="43"/>
      <c r="G28" s="43"/>
      <c r="H28" s="43"/>
      <c r="I28" s="65">
        <f t="shared" si="3"/>
        <v>2500</v>
      </c>
      <c r="J28" s="43">
        <v>2500</v>
      </c>
      <c r="K28" s="43"/>
      <c r="L28" s="43"/>
      <c r="M28" s="65"/>
      <c r="N28" s="43"/>
      <c r="O28" s="43"/>
      <c r="P28" s="43"/>
      <c r="Q28" s="65">
        <f t="shared" si="5"/>
        <v>2500</v>
      </c>
      <c r="R28" s="43">
        <f t="shared" si="6"/>
        <v>2500</v>
      </c>
      <c r="S28" s="43">
        <f t="shared" si="7"/>
        <v>0</v>
      </c>
      <c r="T28" s="43">
        <f t="shared" si="8"/>
        <v>0</v>
      </c>
    </row>
    <row r="29" spans="1:20" s="59" customFormat="1" ht="30" customHeight="1" x14ac:dyDescent="0.35">
      <c r="A29" s="41" t="s">
        <v>259</v>
      </c>
      <c r="B29" s="42" t="s">
        <v>256</v>
      </c>
      <c r="C29" s="42" t="s">
        <v>266</v>
      </c>
      <c r="D29" s="43">
        <v>200</v>
      </c>
      <c r="E29" s="65"/>
      <c r="F29" s="43"/>
      <c r="G29" s="43"/>
      <c r="H29" s="43"/>
      <c r="I29" s="65"/>
      <c r="J29" s="43"/>
      <c r="K29" s="43"/>
      <c r="L29" s="43"/>
      <c r="M29" s="65">
        <f t="shared" si="4"/>
        <v>1500</v>
      </c>
      <c r="N29" s="43">
        <v>1500</v>
      </c>
      <c r="O29" s="43"/>
      <c r="P29" s="43"/>
      <c r="Q29" s="65">
        <f t="shared" si="5"/>
        <v>1500</v>
      </c>
      <c r="R29" s="43">
        <f t="shared" si="6"/>
        <v>1500</v>
      </c>
      <c r="S29" s="43">
        <f t="shared" si="7"/>
        <v>0</v>
      </c>
      <c r="T29" s="43">
        <f t="shared" si="8"/>
        <v>0</v>
      </c>
    </row>
    <row r="30" spans="1:20" s="59" customFormat="1" ht="30" customHeight="1" x14ac:dyDescent="0.35">
      <c r="A30" s="51">
        <v>5</v>
      </c>
      <c r="B30" s="52" t="s">
        <v>41</v>
      </c>
      <c r="C30" s="52"/>
      <c r="D30" s="53">
        <f>SUM(D31:D34)</f>
        <v>1835</v>
      </c>
      <c r="E30" s="53">
        <f t="shared" si="17"/>
        <v>800</v>
      </c>
      <c r="F30" s="53">
        <f t="shared" ref="F30:P30" si="20">SUM(F31:F34)</f>
        <v>800</v>
      </c>
      <c r="G30" s="53">
        <f t="shared" si="20"/>
        <v>0</v>
      </c>
      <c r="H30" s="53">
        <f t="shared" si="20"/>
        <v>0</v>
      </c>
      <c r="I30" s="53">
        <f t="shared" si="3"/>
        <v>3200</v>
      </c>
      <c r="J30" s="53">
        <f t="shared" si="20"/>
        <v>3000</v>
      </c>
      <c r="K30" s="53">
        <f t="shared" si="20"/>
        <v>0</v>
      </c>
      <c r="L30" s="53">
        <f t="shared" si="20"/>
        <v>200</v>
      </c>
      <c r="M30" s="53">
        <f t="shared" si="4"/>
        <v>1000</v>
      </c>
      <c r="N30" s="53">
        <f t="shared" si="20"/>
        <v>1000</v>
      </c>
      <c r="O30" s="53">
        <f t="shared" si="20"/>
        <v>0</v>
      </c>
      <c r="P30" s="53">
        <f t="shared" si="20"/>
        <v>0</v>
      </c>
      <c r="Q30" s="53">
        <f t="shared" si="5"/>
        <v>5000</v>
      </c>
      <c r="R30" s="53">
        <f t="shared" si="6"/>
        <v>4800</v>
      </c>
      <c r="S30" s="53">
        <f t="shared" si="7"/>
        <v>0</v>
      </c>
      <c r="T30" s="53">
        <f t="shared" si="8"/>
        <v>200</v>
      </c>
    </row>
    <row r="31" spans="1:20" s="59" customFormat="1" ht="30" customHeight="1" x14ac:dyDescent="0.35">
      <c r="A31" s="41" t="s">
        <v>509</v>
      </c>
      <c r="B31" s="42" t="s">
        <v>3364</v>
      </c>
      <c r="C31" s="42" t="s">
        <v>1549</v>
      </c>
      <c r="D31" s="43">
        <v>200</v>
      </c>
      <c r="E31" s="65">
        <f t="shared" si="17"/>
        <v>500</v>
      </c>
      <c r="F31" s="43">
        <v>500</v>
      </c>
      <c r="G31" s="43"/>
      <c r="H31" s="43"/>
      <c r="I31" s="65"/>
      <c r="J31" s="43"/>
      <c r="K31" s="43"/>
      <c r="L31" s="43"/>
      <c r="M31" s="65"/>
      <c r="N31" s="43"/>
      <c r="O31" s="43"/>
      <c r="P31" s="43"/>
      <c r="Q31" s="65">
        <f t="shared" si="5"/>
        <v>500</v>
      </c>
      <c r="R31" s="65">
        <f t="shared" si="6"/>
        <v>500</v>
      </c>
      <c r="S31" s="43">
        <f t="shared" si="7"/>
        <v>0</v>
      </c>
      <c r="T31" s="43">
        <f t="shared" si="8"/>
        <v>0</v>
      </c>
    </row>
    <row r="32" spans="1:20" s="59" customFormat="1" ht="30" customHeight="1" x14ac:dyDescent="0.35">
      <c r="A32" s="41" t="s">
        <v>510</v>
      </c>
      <c r="B32" s="42" t="s">
        <v>1543</v>
      </c>
      <c r="C32" s="42" t="s">
        <v>1544</v>
      </c>
      <c r="D32" s="43">
        <v>770</v>
      </c>
      <c r="E32" s="65">
        <f t="shared" si="17"/>
        <v>300</v>
      </c>
      <c r="F32" s="43">
        <v>300</v>
      </c>
      <c r="G32" s="43"/>
      <c r="H32" s="43"/>
      <c r="I32" s="65"/>
      <c r="J32" s="43"/>
      <c r="K32" s="43"/>
      <c r="L32" s="43"/>
      <c r="M32" s="65"/>
      <c r="N32" s="43"/>
      <c r="O32" s="43"/>
      <c r="P32" s="43"/>
      <c r="Q32" s="65">
        <f t="shared" si="5"/>
        <v>300</v>
      </c>
      <c r="R32" s="65">
        <f t="shared" si="6"/>
        <v>300</v>
      </c>
      <c r="S32" s="43">
        <f t="shared" si="7"/>
        <v>0</v>
      </c>
      <c r="T32" s="43">
        <f t="shared" si="8"/>
        <v>0</v>
      </c>
    </row>
    <row r="33" spans="1:20" s="59" customFormat="1" ht="30" customHeight="1" x14ac:dyDescent="0.35">
      <c r="A33" s="41" t="s">
        <v>511</v>
      </c>
      <c r="B33" s="42" t="s">
        <v>1547</v>
      </c>
      <c r="C33" s="42" t="s">
        <v>1548</v>
      </c>
      <c r="D33" s="43">
        <v>180</v>
      </c>
      <c r="E33" s="65"/>
      <c r="F33" s="43"/>
      <c r="G33" s="43"/>
      <c r="H33" s="43"/>
      <c r="I33" s="65">
        <f t="shared" si="3"/>
        <v>3200</v>
      </c>
      <c r="J33" s="43">
        <v>3000</v>
      </c>
      <c r="K33" s="43"/>
      <c r="L33" s="43">
        <v>200</v>
      </c>
      <c r="M33" s="65"/>
      <c r="N33" s="43"/>
      <c r="O33" s="43"/>
      <c r="P33" s="43"/>
      <c r="Q33" s="65">
        <f t="shared" si="5"/>
        <v>3200</v>
      </c>
      <c r="R33" s="65">
        <f t="shared" si="6"/>
        <v>3000</v>
      </c>
      <c r="S33" s="43">
        <f t="shared" si="7"/>
        <v>0</v>
      </c>
      <c r="T33" s="43">
        <f t="shared" si="8"/>
        <v>200</v>
      </c>
    </row>
    <row r="34" spans="1:20" s="59" customFormat="1" ht="30" customHeight="1" x14ac:dyDescent="0.35">
      <c r="A34" s="41" t="s">
        <v>512</v>
      </c>
      <c r="B34" s="42" t="s">
        <v>1546</v>
      </c>
      <c r="C34" s="42" t="s">
        <v>1545</v>
      </c>
      <c r="D34" s="43">
        <v>685</v>
      </c>
      <c r="E34" s="65"/>
      <c r="F34" s="43"/>
      <c r="G34" s="43"/>
      <c r="H34" s="43"/>
      <c r="I34" s="65"/>
      <c r="J34" s="43"/>
      <c r="K34" s="43"/>
      <c r="L34" s="43"/>
      <c r="M34" s="65">
        <f t="shared" si="4"/>
        <v>1000</v>
      </c>
      <c r="N34" s="43">
        <v>1000</v>
      </c>
      <c r="O34" s="43"/>
      <c r="P34" s="43"/>
      <c r="Q34" s="65">
        <f t="shared" si="5"/>
        <v>1000</v>
      </c>
      <c r="R34" s="65">
        <f t="shared" si="6"/>
        <v>1000</v>
      </c>
      <c r="S34" s="43">
        <f t="shared" si="7"/>
        <v>0</v>
      </c>
      <c r="T34" s="43">
        <f t="shared" si="8"/>
        <v>0</v>
      </c>
    </row>
    <row r="35" spans="1:20" s="59" customFormat="1" ht="30" customHeight="1" x14ac:dyDescent="0.35">
      <c r="A35" s="51">
        <v>6</v>
      </c>
      <c r="B35" s="52" t="s">
        <v>42</v>
      </c>
      <c r="C35" s="52"/>
      <c r="D35" s="53">
        <f>SUM(D36:D39)</f>
        <v>6696</v>
      </c>
      <c r="E35" s="53">
        <f t="shared" si="17"/>
        <v>1096</v>
      </c>
      <c r="F35" s="53">
        <f t="shared" ref="F35:P35" si="21">SUM(F36:F39)</f>
        <v>1096</v>
      </c>
      <c r="G35" s="53">
        <f t="shared" si="21"/>
        <v>0</v>
      </c>
      <c r="H35" s="53">
        <f t="shared" si="21"/>
        <v>0</v>
      </c>
      <c r="I35" s="53">
        <f t="shared" si="3"/>
        <v>333</v>
      </c>
      <c r="J35" s="53">
        <f t="shared" si="21"/>
        <v>333</v>
      </c>
      <c r="K35" s="53">
        <f t="shared" si="21"/>
        <v>0</v>
      </c>
      <c r="L35" s="53">
        <f t="shared" si="21"/>
        <v>0</v>
      </c>
      <c r="M35" s="53">
        <f t="shared" si="4"/>
        <v>0</v>
      </c>
      <c r="N35" s="53">
        <f t="shared" si="21"/>
        <v>0</v>
      </c>
      <c r="O35" s="53">
        <f t="shared" si="21"/>
        <v>0</v>
      </c>
      <c r="P35" s="53">
        <f t="shared" si="21"/>
        <v>0</v>
      </c>
      <c r="Q35" s="53">
        <f t="shared" si="5"/>
        <v>1429</v>
      </c>
      <c r="R35" s="53">
        <f t="shared" si="6"/>
        <v>1429</v>
      </c>
      <c r="S35" s="53">
        <f t="shared" si="7"/>
        <v>0</v>
      </c>
      <c r="T35" s="53">
        <f t="shared" si="8"/>
        <v>0</v>
      </c>
    </row>
    <row r="36" spans="1:20" s="59" customFormat="1" ht="30" customHeight="1" x14ac:dyDescent="0.35">
      <c r="A36" s="41" t="s">
        <v>287</v>
      </c>
      <c r="B36" s="42" t="s">
        <v>297</v>
      </c>
      <c r="C36" s="42" t="s">
        <v>298</v>
      </c>
      <c r="D36" s="43">
        <v>60</v>
      </c>
      <c r="E36" s="65">
        <f t="shared" si="17"/>
        <v>150</v>
      </c>
      <c r="F36" s="43">
        <v>150</v>
      </c>
      <c r="G36" s="43"/>
      <c r="H36" s="43"/>
      <c r="I36" s="65"/>
      <c r="J36" s="43"/>
      <c r="K36" s="43"/>
      <c r="L36" s="43"/>
      <c r="M36" s="65"/>
      <c r="N36" s="43"/>
      <c r="O36" s="43"/>
      <c r="P36" s="43"/>
      <c r="Q36" s="65">
        <f t="shared" si="5"/>
        <v>150</v>
      </c>
      <c r="R36" s="43">
        <f t="shared" si="6"/>
        <v>150</v>
      </c>
      <c r="S36" s="43">
        <f t="shared" si="7"/>
        <v>0</v>
      </c>
      <c r="T36" s="43">
        <f t="shared" si="8"/>
        <v>0</v>
      </c>
    </row>
    <row r="37" spans="1:20" s="59" customFormat="1" ht="42" customHeight="1" x14ac:dyDescent="0.35">
      <c r="A37" s="41" t="s">
        <v>288</v>
      </c>
      <c r="B37" s="42" t="s">
        <v>277</v>
      </c>
      <c r="C37" s="42" t="s">
        <v>3695</v>
      </c>
      <c r="D37" s="43">
        <v>4256</v>
      </c>
      <c r="E37" s="65">
        <f t="shared" si="17"/>
        <v>360</v>
      </c>
      <c r="F37" s="43">
        <v>360</v>
      </c>
      <c r="G37" s="43"/>
      <c r="H37" s="43"/>
      <c r="I37" s="65"/>
      <c r="J37" s="43"/>
      <c r="K37" s="43"/>
      <c r="L37" s="43"/>
      <c r="M37" s="65"/>
      <c r="N37" s="43"/>
      <c r="O37" s="43"/>
      <c r="P37" s="43"/>
      <c r="Q37" s="65">
        <f t="shared" si="5"/>
        <v>360</v>
      </c>
      <c r="R37" s="43">
        <f t="shared" si="6"/>
        <v>360</v>
      </c>
      <c r="S37" s="43"/>
      <c r="T37" s="43"/>
    </row>
    <row r="38" spans="1:20" s="59" customFormat="1" ht="30" customHeight="1" x14ac:dyDescent="0.35">
      <c r="A38" s="41" t="s">
        <v>289</v>
      </c>
      <c r="B38" s="42" t="s">
        <v>279</v>
      </c>
      <c r="C38" s="42" t="s">
        <v>299</v>
      </c>
      <c r="D38" s="43">
        <v>1400</v>
      </c>
      <c r="E38" s="65">
        <f t="shared" si="17"/>
        <v>586</v>
      </c>
      <c r="F38" s="43">
        <v>586</v>
      </c>
      <c r="G38" s="43"/>
      <c r="H38" s="43"/>
      <c r="I38" s="65"/>
      <c r="J38" s="43"/>
      <c r="K38" s="43"/>
      <c r="L38" s="43"/>
      <c r="M38" s="65"/>
      <c r="N38" s="43"/>
      <c r="O38" s="43"/>
      <c r="P38" s="43"/>
      <c r="Q38" s="65">
        <f t="shared" si="5"/>
        <v>586</v>
      </c>
      <c r="R38" s="43">
        <f t="shared" si="6"/>
        <v>586</v>
      </c>
      <c r="S38" s="43">
        <f t="shared" si="7"/>
        <v>0</v>
      </c>
      <c r="T38" s="43">
        <f t="shared" si="8"/>
        <v>0</v>
      </c>
    </row>
    <row r="39" spans="1:20" s="59" customFormat="1" ht="30" customHeight="1" x14ac:dyDescent="0.35">
      <c r="A39" s="41" t="s">
        <v>290</v>
      </c>
      <c r="B39" s="42" t="s">
        <v>300</v>
      </c>
      <c r="C39" s="42" t="s">
        <v>301</v>
      </c>
      <c r="D39" s="43">
        <v>980</v>
      </c>
      <c r="E39" s="65"/>
      <c r="F39" s="43"/>
      <c r="G39" s="43"/>
      <c r="H39" s="43"/>
      <c r="I39" s="65">
        <f>J39+K39+L39</f>
        <v>333</v>
      </c>
      <c r="J39" s="43">
        <v>333</v>
      </c>
      <c r="K39" s="43"/>
      <c r="L39" s="43"/>
      <c r="M39" s="65"/>
      <c r="N39" s="43"/>
      <c r="O39" s="43"/>
      <c r="P39" s="43"/>
      <c r="Q39" s="65">
        <f t="shared" si="5"/>
        <v>333</v>
      </c>
      <c r="R39" s="43">
        <f t="shared" si="6"/>
        <v>333</v>
      </c>
      <c r="S39" s="43">
        <f t="shared" si="7"/>
        <v>0</v>
      </c>
      <c r="T39" s="43">
        <f t="shared" si="8"/>
        <v>0</v>
      </c>
    </row>
    <row r="40" spans="1:20" s="59" customFormat="1" ht="25" customHeight="1" x14ac:dyDescent="0.35">
      <c r="A40" s="51">
        <v>7</v>
      </c>
      <c r="B40" s="52" t="s">
        <v>43</v>
      </c>
      <c r="C40" s="52"/>
      <c r="D40" s="53">
        <f>SUM(D41:D52)</f>
        <v>7340</v>
      </c>
      <c r="E40" s="53">
        <f t="shared" si="17"/>
        <v>5500</v>
      </c>
      <c r="F40" s="53">
        <f>SUM(F41:F52)</f>
        <v>2300</v>
      </c>
      <c r="G40" s="53"/>
      <c r="H40" s="53">
        <f>SUM(H41:H52)</f>
        <v>3200</v>
      </c>
      <c r="I40" s="53">
        <f t="shared" si="3"/>
        <v>4050</v>
      </c>
      <c r="J40" s="53">
        <f>SUM(J41:J52)</f>
        <v>3200</v>
      </c>
      <c r="K40" s="53"/>
      <c r="L40" s="53">
        <f>SUM(L41:L52)</f>
        <v>850</v>
      </c>
      <c r="M40" s="53">
        <f t="shared" si="4"/>
        <v>4000</v>
      </c>
      <c r="N40" s="53">
        <f>SUM(N41:N52)</f>
        <v>3000</v>
      </c>
      <c r="O40" s="53"/>
      <c r="P40" s="53">
        <f>SUM(P41:P52)</f>
        <v>1000</v>
      </c>
      <c r="Q40" s="53">
        <f t="shared" si="5"/>
        <v>13550</v>
      </c>
      <c r="R40" s="53">
        <f t="shared" si="6"/>
        <v>8500</v>
      </c>
      <c r="S40" s="53">
        <f t="shared" si="7"/>
        <v>0</v>
      </c>
      <c r="T40" s="53">
        <f t="shared" si="8"/>
        <v>5050</v>
      </c>
    </row>
    <row r="41" spans="1:20" s="59" customFormat="1" ht="74.5" customHeight="1" x14ac:dyDescent="0.35">
      <c r="A41" s="41" t="s">
        <v>354</v>
      </c>
      <c r="B41" s="42" t="s">
        <v>377</v>
      </c>
      <c r="C41" s="42" t="s">
        <v>393</v>
      </c>
      <c r="D41" s="43">
        <v>50</v>
      </c>
      <c r="E41" s="65">
        <f t="shared" si="17"/>
        <v>300</v>
      </c>
      <c r="F41" s="43">
        <v>300</v>
      </c>
      <c r="G41" s="43"/>
      <c r="H41" s="43"/>
      <c r="I41" s="65"/>
      <c r="J41" s="43"/>
      <c r="K41" s="43"/>
      <c r="L41" s="43"/>
      <c r="M41" s="65"/>
      <c r="N41" s="43"/>
      <c r="O41" s="43"/>
      <c r="P41" s="43"/>
      <c r="Q41" s="65">
        <f t="shared" si="5"/>
        <v>300</v>
      </c>
      <c r="R41" s="43">
        <f t="shared" si="6"/>
        <v>300</v>
      </c>
      <c r="S41" s="43">
        <f t="shared" si="7"/>
        <v>0</v>
      </c>
      <c r="T41" s="43">
        <f t="shared" si="8"/>
        <v>0</v>
      </c>
    </row>
    <row r="42" spans="1:20" s="59" customFormat="1" ht="78" customHeight="1" x14ac:dyDescent="0.35">
      <c r="A42" s="41" t="s">
        <v>355</v>
      </c>
      <c r="B42" s="42" t="s">
        <v>378</v>
      </c>
      <c r="C42" s="42" t="s">
        <v>3459</v>
      </c>
      <c r="D42" s="43"/>
      <c r="E42" s="65">
        <f t="shared" si="17"/>
        <v>500</v>
      </c>
      <c r="F42" s="43">
        <v>500</v>
      </c>
      <c r="G42" s="43"/>
      <c r="H42" s="43"/>
      <c r="I42" s="65"/>
      <c r="J42" s="43"/>
      <c r="K42" s="43"/>
      <c r="L42" s="43"/>
      <c r="M42" s="65"/>
      <c r="N42" s="43"/>
      <c r="O42" s="43"/>
      <c r="P42" s="43"/>
      <c r="Q42" s="65">
        <f t="shared" si="5"/>
        <v>500</v>
      </c>
      <c r="R42" s="43">
        <f t="shared" si="6"/>
        <v>500</v>
      </c>
      <c r="S42" s="43">
        <f t="shared" si="7"/>
        <v>0</v>
      </c>
      <c r="T42" s="43">
        <f t="shared" si="8"/>
        <v>0</v>
      </c>
    </row>
    <row r="43" spans="1:20" s="59" customFormat="1" ht="39" x14ac:dyDescent="0.35">
      <c r="A43" s="41" t="s">
        <v>356</v>
      </c>
      <c r="B43" s="42" t="s">
        <v>379</v>
      </c>
      <c r="C43" s="42" t="s">
        <v>395</v>
      </c>
      <c r="D43" s="43">
        <v>700</v>
      </c>
      <c r="E43" s="65">
        <f t="shared" si="17"/>
        <v>1000</v>
      </c>
      <c r="F43" s="43">
        <v>1000</v>
      </c>
      <c r="G43" s="43"/>
      <c r="H43" s="43"/>
      <c r="I43" s="65">
        <f t="shared" si="3"/>
        <v>1300</v>
      </c>
      <c r="J43" s="43">
        <v>1300</v>
      </c>
      <c r="K43" s="43"/>
      <c r="L43" s="43"/>
      <c r="M43" s="65">
        <f t="shared" si="4"/>
        <v>1200</v>
      </c>
      <c r="N43" s="43">
        <v>1200</v>
      </c>
      <c r="O43" s="43"/>
      <c r="P43" s="43"/>
      <c r="Q43" s="65">
        <f t="shared" si="5"/>
        <v>3500</v>
      </c>
      <c r="R43" s="43">
        <f t="shared" si="6"/>
        <v>3500</v>
      </c>
      <c r="S43" s="43">
        <f t="shared" si="7"/>
        <v>0</v>
      </c>
      <c r="T43" s="43">
        <f t="shared" si="8"/>
        <v>0</v>
      </c>
    </row>
    <row r="44" spans="1:20" s="59" customFormat="1" ht="39" x14ac:dyDescent="0.35">
      <c r="A44" s="41" t="s">
        <v>357</v>
      </c>
      <c r="B44" s="42" t="s">
        <v>380</v>
      </c>
      <c r="C44" s="42" t="s">
        <v>396</v>
      </c>
      <c r="D44" s="43">
        <v>400</v>
      </c>
      <c r="E44" s="65">
        <f t="shared" si="17"/>
        <v>500</v>
      </c>
      <c r="F44" s="43">
        <v>500</v>
      </c>
      <c r="G44" s="43"/>
      <c r="H44" s="43"/>
      <c r="I44" s="65">
        <f t="shared" si="3"/>
        <v>500</v>
      </c>
      <c r="J44" s="43">
        <v>500</v>
      </c>
      <c r="K44" s="43"/>
      <c r="L44" s="43"/>
      <c r="M44" s="65">
        <f t="shared" si="4"/>
        <v>500</v>
      </c>
      <c r="N44" s="43">
        <v>500</v>
      </c>
      <c r="O44" s="43"/>
      <c r="P44" s="43"/>
      <c r="Q44" s="65">
        <f t="shared" si="5"/>
        <v>1500</v>
      </c>
      <c r="R44" s="43">
        <f t="shared" si="6"/>
        <v>1500</v>
      </c>
      <c r="S44" s="43">
        <f t="shared" si="7"/>
        <v>0</v>
      </c>
      <c r="T44" s="43">
        <f t="shared" si="8"/>
        <v>0</v>
      </c>
    </row>
    <row r="45" spans="1:20" s="59" customFormat="1" ht="26" x14ac:dyDescent="0.35">
      <c r="A45" s="41" t="s">
        <v>358</v>
      </c>
      <c r="B45" s="42" t="s">
        <v>381</v>
      </c>
      <c r="C45" s="42" t="s">
        <v>397</v>
      </c>
      <c r="D45" s="43">
        <v>100</v>
      </c>
      <c r="E45" s="65">
        <f t="shared" ref="E45:E48" si="22">F45+G45+H45</f>
        <v>1500</v>
      </c>
      <c r="F45" s="43"/>
      <c r="G45" s="43"/>
      <c r="H45" s="43">
        <v>1500</v>
      </c>
      <c r="I45" s="65"/>
      <c r="J45" s="43"/>
      <c r="K45" s="43"/>
      <c r="L45" s="43"/>
      <c r="M45" s="65"/>
      <c r="N45" s="43"/>
      <c r="O45" s="43"/>
      <c r="P45" s="43"/>
      <c r="Q45" s="65">
        <f t="shared" ref="Q45:Q48" si="23">R45+S45+T45</f>
        <v>1500</v>
      </c>
      <c r="R45" s="43">
        <f t="shared" ref="R45:R48" si="24">F45+J45+N45</f>
        <v>0</v>
      </c>
      <c r="S45" s="43">
        <f t="shared" ref="S45:S48" si="25">G45+K45+O45</f>
        <v>0</v>
      </c>
      <c r="T45" s="43">
        <f t="shared" ref="T45:T48" si="26">H45+L45+P45</f>
        <v>1500</v>
      </c>
    </row>
    <row r="46" spans="1:20" s="59" customFormat="1" ht="39" x14ac:dyDescent="0.35">
      <c r="A46" s="41" t="s">
        <v>359</v>
      </c>
      <c r="B46" s="42" t="s">
        <v>382</v>
      </c>
      <c r="C46" s="42" t="s">
        <v>383</v>
      </c>
      <c r="D46" s="43">
        <v>250</v>
      </c>
      <c r="E46" s="65">
        <f t="shared" si="22"/>
        <v>750</v>
      </c>
      <c r="F46" s="43"/>
      <c r="G46" s="43"/>
      <c r="H46" s="43">
        <v>750</v>
      </c>
      <c r="I46" s="65"/>
      <c r="J46" s="43"/>
      <c r="K46" s="43"/>
      <c r="L46" s="43"/>
      <c r="M46" s="65"/>
      <c r="N46" s="43"/>
      <c r="O46" s="43"/>
      <c r="P46" s="43"/>
      <c r="Q46" s="65">
        <f t="shared" si="23"/>
        <v>750</v>
      </c>
      <c r="R46" s="43">
        <f t="shared" si="24"/>
        <v>0</v>
      </c>
      <c r="S46" s="43">
        <f t="shared" si="25"/>
        <v>0</v>
      </c>
      <c r="T46" s="43">
        <f t="shared" si="26"/>
        <v>750</v>
      </c>
    </row>
    <row r="47" spans="1:20" s="59" customFormat="1" ht="39" x14ac:dyDescent="0.35">
      <c r="A47" s="41" t="s">
        <v>360</v>
      </c>
      <c r="B47" s="42" t="s">
        <v>384</v>
      </c>
      <c r="C47" s="42" t="s">
        <v>398</v>
      </c>
      <c r="D47" s="43">
        <v>800</v>
      </c>
      <c r="E47" s="65">
        <f t="shared" si="22"/>
        <v>800</v>
      </c>
      <c r="F47" s="43"/>
      <c r="G47" s="43"/>
      <c r="H47" s="43">
        <v>800</v>
      </c>
      <c r="I47" s="65"/>
      <c r="J47" s="43"/>
      <c r="K47" s="43"/>
      <c r="L47" s="43"/>
      <c r="M47" s="65"/>
      <c r="N47" s="43"/>
      <c r="O47" s="43"/>
      <c r="P47" s="43"/>
      <c r="Q47" s="65">
        <f t="shared" si="23"/>
        <v>800</v>
      </c>
      <c r="R47" s="43">
        <f t="shared" si="24"/>
        <v>0</v>
      </c>
      <c r="S47" s="43">
        <f t="shared" si="25"/>
        <v>0</v>
      </c>
      <c r="T47" s="43">
        <f t="shared" si="26"/>
        <v>800</v>
      </c>
    </row>
    <row r="48" spans="1:20" s="59" customFormat="1" ht="33.75" customHeight="1" x14ac:dyDescent="0.35">
      <c r="A48" s="41" t="s">
        <v>361</v>
      </c>
      <c r="B48" s="42" t="s">
        <v>387</v>
      </c>
      <c r="C48" s="42" t="s">
        <v>388</v>
      </c>
      <c r="D48" s="43"/>
      <c r="E48" s="65">
        <f t="shared" si="22"/>
        <v>150</v>
      </c>
      <c r="F48" s="43"/>
      <c r="G48" s="43"/>
      <c r="H48" s="43">
        <v>150</v>
      </c>
      <c r="I48" s="65"/>
      <c r="J48" s="43"/>
      <c r="K48" s="43"/>
      <c r="L48" s="43"/>
      <c r="M48" s="65"/>
      <c r="N48" s="43"/>
      <c r="O48" s="43"/>
      <c r="P48" s="43"/>
      <c r="Q48" s="65">
        <f t="shared" si="23"/>
        <v>150</v>
      </c>
      <c r="R48" s="43">
        <f t="shared" si="24"/>
        <v>0</v>
      </c>
      <c r="S48" s="43">
        <f t="shared" si="25"/>
        <v>0</v>
      </c>
      <c r="T48" s="43">
        <f t="shared" si="26"/>
        <v>150</v>
      </c>
    </row>
    <row r="49" spans="1:20" s="59" customFormat="1" ht="36" customHeight="1" x14ac:dyDescent="0.35">
      <c r="A49" s="41" t="s">
        <v>362</v>
      </c>
      <c r="B49" s="42" t="s">
        <v>3460</v>
      </c>
      <c r="C49" s="42" t="s">
        <v>394</v>
      </c>
      <c r="D49" s="43">
        <v>540</v>
      </c>
      <c r="E49" s="65"/>
      <c r="F49" s="43"/>
      <c r="G49" s="43"/>
      <c r="H49" s="43"/>
      <c r="I49" s="65">
        <f t="shared" si="3"/>
        <v>1400</v>
      </c>
      <c r="J49" s="43">
        <v>1400</v>
      </c>
      <c r="K49" s="43"/>
      <c r="L49" s="43"/>
      <c r="M49" s="65">
        <f t="shared" si="4"/>
        <v>1300</v>
      </c>
      <c r="N49" s="43">
        <v>1300</v>
      </c>
      <c r="O49" s="43"/>
      <c r="P49" s="43"/>
      <c r="Q49" s="65">
        <f t="shared" si="5"/>
        <v>2700</v>
      </c>
      <c r="R49" s="43">
        <f t="shared" si="6"/>
        <v>2700</v>
      </c>
      <c r="S49" s="43">
        <f t="shared" si="7"/>
        <v>0</v>
      </c>
      <c r="T49" s="43">
        <f t="shared" si="8"/>
        <v>0</v>
      </c>
    </row>
    <row r="50" spans="1:20" s="59" customFormat="1" ht="26.25" customHeight="1" x14ac:dyDescent="0.35">
      <c r="A50" s="41" t="s">
        <v>363</v>
      </c>
      <c r="B50" s="42" t="s">
        <v>385</v>
      </c>
      <c r="C50" s="42" t="s">
        <v>386</v>
      </c>
      <c r="D50" s="43"/>
      <c r="E50" s="65"/>
      <c r="F50" s="43"/>
      <c r="G50" s="43"/>
      <c r="H50" s="43"/>
      <c r="I50" s="65">
        <f t="shared" si="3"/>
        <v>400</v>
      </c>
      <c r="J50" s="43"/>
      <c r="K50" s="43"/>
      <c r="L50" s="43">
        <v>400</v>
      </c>
      <c r="M50" s="65"/>
      <c r="N50" s="43"/>
      <c r="O50" s="43"/>
      <c r="P50" s="43"/>
      <c r="Q50" s="65">
        <f t="shared" si="5"/>
        <v>400</v>
      </c>
      <c r="R50" s="43">
        <f t="shared" si="6"/>
        <v>0</v>
      </c>
      <c r="S50" s="43">
        <f t="shared" si="7"/>
        <v>0</v>
      </c>
      <c r="T50" s="43">
        <f t="shared" si="8"/>
        <v>400</v>
      </c>
    </row>
    <row r="51" spans="1:20" s="59" customFormat="1" ht="40.5" customHeight="1" x14ac:dyDescent="0.35">
      <c r="A51" s="41" t="s">
        <v>364</v>
      </c>
      <c r="B51" s="42" t="s">
        <v>391</v>
      </c>
      <c r="C51" s="42" t="s">
        <v>392</v>
      </c>
      <c r="D51" s="43">
        <v>2500</v>
      </c>
      <c r="E51" s="65"/>
      <c r="F51" s="43"/>
      <c r="G51" s="43"/>
      <c r="H51" s="43"/>
      <c r="I51" s="65">
        <f t="shared" ref="I51" si="27">J51+K51+L51</f>
        <v>450</v>
      </c>
      <c r="J51" s="43"/>
      <c r="K51" s="43"/>
      <c r="L51" s="43">
        <v>450</v>
      </c>
      <c r="M51" s="65">
        <f t="shared" ref="M51" si="28">N51+O51+P51</f>
        <v>300</v>
      </c>
      <c r="N51" s="43"/>
      <c r="O51" s="43"/>
      <c r="P51" s="43">
        <v>300</v>
      </c>
      <c r="Q51" s="65">
        <f t="shared" ref="Q51" si="29">R51+S51+T51</f>
        <v>750</v>
      </c>
      <c r="R51" s="43">
        <f t="shared" ref="R51" si="30">F51+J51+N51</f>
        <v>0</v>
      </c>
      <c r="S51" s="43">
        <f t="shared" ref="S51" si="31">G51+K51+O51</f>
        <v>0</v>
      </c>
      <c r="T51" s="43">
        <f t="shared" ref="T51" si="32">H51+L51+P51</f>
        <v>750</v>
      </c>
    </row>
    <row r="52" spans="1:20" s="59" customFormat="1" ht="26" x14ac:dyDescent="0.35">
      <c r="A52" s="41" t="s">
        <v>365</v>
      </c>
      <c r="B52" s="42" t="s">
        <v>389</v>
      </c>
      <c r="C52" s="42" t="s">
        <v>390</v>
      </c>
      <c r="D52" s="43">
        <v>2000</v>
      </c>
      <c r="E52" s="65"/>
      <c r="F52" s="43"/>
      <c r="G52" s="43"/>
      <c r="H52" s="43"/>
      <c r="I52" s="65"/>
      <c r="J52" s="43"/>
      <c r="K52" s="43"/>
      <c r="L52" s="43"/>
      <c r="M52" s="65">
        <f t="shared" si="4"/>
        <v>700</v>
      </c>
      <c r="N52" s="43"/>
      <c r="O52" s="43"/>
      <c r="P52" s="43">
        <v>700</v>
      </c>
      <c r="Q52" s="65">
        <f t="shared" si="5"/>
        <v>700</v>
      </c>
      <c r="R52" s="43">
        <f t="shared" si="6"/>
        <v>0</v>
      </c>
      <c r="S52" s="43">
        <f t="shared" si="7"/>
        <v>0</v>
      </c>
      <c r="T52" s="43">
        <f t="shared" si="8"/>
        <v>700</v>
      </c>
    </row>
    <row r="53" spans="1:20" s="59" customFormat="1" ht="25" customHeight="1" x14ac:dyDescent="0.35">
      <c r="A53" s="51">
        <v>8</v>
      </c>
      <c r="B53" s="52" t="s">
        <v>44</v>
      </c>
      <c r="C53" s="52"/>
      <c r="D53" s="53">
        <f>SUM(D54:D58)</f>
        <v>3110</v>
      </c>
      <c r="E53" s="53">
        <f t="shared" si="17"/>
        <v>2200</v>
      </c>
      <c r="F53" s="53">
        <f>SUM(F54:F58)</f>
        <v>2200</v>
      </c>
      <c r="G53" s="53">
        <f>SUM(G54:G58)</f>
        <v>0</v>
      </c>
      <c r="H53" s="53">
        <f>SUM(H54:H58)</f>
        <v>0</v>
      </c>
      <c r="I53" s="53">
        <f t="shared" si="3"/>
        <v>4000</v>
      </c>
      <c r="J53" s="53">
        <f>SUM(J54:J58)</f>
        <v>4000</v>
      </c>
      <c r="K53" s="53">
        <f>SUM(K54:K58)</f>
        <v>0</v>
      </c>
      <c r="L53" s="53">
        <f>SUM(L54:L58)</f>
        <v>0</v>
      </c>
      <c r="M53" s="53">
        <f t="shared" si="4"/>
        <v>1500</v>
      </c>
      <c r="N53" s="53">
        <f>SUM(N54:N58)</f>
        <v>1500</v>
      </c>
      <c r="O53" s="53">
        <f>SUM(O54:O58)</f>
        <v>0</v>
      </c>
      <c r="P53" s="53">
        <f>SUM(P54:P58)</f>
        <v>0</v>
      </c>
      <c r="Q53" s="53">
        <f t="shared" si="5"/>
        <v>7700</v>
      </c>
      <c r="R53" s="53">
        <f t="shared" si="6"/>
        <v>7700</v>
      </c>
      <c r="S53" s="53">
        <f t="shared" si="7"/>
        <v>0</v>
      </c>
      <c r="T53" s="53">
        <f t="shared" si="8"/>
        <v>0</v>
      </c>
    </row>
    <row r="54" spans="1:20" s="59" customFormat="1" ht="34.5" customHeight="1" x14ac:dyDescent="0.35">
      <c r="A54" s="41" t="s">
        <v>638</v>
      </c>
      <c r="B54" s="42" t="s">
        <v>655</v>
      </c>
      <c r="C54" s="42" t="s">
        <v>656</v>
      </c>
      <c r="D54" s="43">
        <v>750</v>
      </c>
      <c r="E54" s="65">
        <f t="shared" ref="E54:E56" si="33">F54+G54+H54</f>
        <v>1000</v>
      </c>
      <c r="F54" s="43">
        <v>1000</v>
      </c>
      <c r="G54" s="43"/>
      <c r="H54" s="43"/>
      <c r="I54" s="65"/>
      <c r="J54" s="43"/>
      <c r="K54" s="43"/>
      <c r="L54" s="43"/>
      <c r="M54" s="65"/>
      <c r="N54" s="43"/>
      <c r="O54" s="43"/>
      <c r="P54" s="43"/>
      <c r="Q54" s="65">
        <f t="shared" si="5"/>
        <v>1000</v>
      </c>
      <c r="R54" s="43">
        <f t="shared" si="6"/>
        <v>1000</v>
      </c>
      <c r="S54" s="43">
        <f t="shared" si="7"/>
        <v>0</v>
      </c>
      <c r="T54" s="43">
        <f t="shared" si="8"/>
        <v>0</v>
      </c>
    </row>
    <row r="55" spans="1:20" s="59" customFormat="1" ht="34.5" customHeight="1" x14ac:dyDescent="0.35">
      <c r="A55" s="41" t="s">
        <v>639</v>
      </c>
      <c r="B55" s="42" t="s">
        <v>657</v>
      </c>
      <c r="C55" s="42" t="s">
        <v>658</v>
      </c>
      <c r="D55" s="43">
        <v>100</v>
      </c>
      <c r="E55" s="65">
        <f t="shared" si="33"/>
        <v>200</v>
      </c>
      <c r="F55" s="43">
        <v>200</v>
      </c>
      <c r="G55" s="43"/>
      <c r="H55" s="43"/>
      <c r="I55" s="65"/>
      <c r="J55" s="43"/>
      <c r="K55" s="43"/>
      <c r="L55" s="43"/>
      <c r="M55" s="65"/>
      <c r="N55" s="43"/>
      <c r="O55" s="43"/>
      <c r="P55" s="43"/>
      <c r="Q55" s="65">
        <f t="shared" si="5"/>
        <v>200</v>
      </c>
      <c r="R55" s="43">
        <f t="shared" si="6"/>
        <v>200</v>
      </c>
      <c r="S55" s="43">
        <f t="shared" si="7"/>
        <v>0</v>
      </c>
      <c r="T55" s="43">
        <f t="shared" si="8"/>
        <v>0</v>
      </c>
    </row>
    <row r="56" spans="1:20" s="59" customFormat="1" ht="34.5" customHeight="1" x14ac:dyDescent="0.35">
      <c r="A56" s="41" t="s">
        <v>640</v>
      </c>
      <c r="B56" s="42" t="s">
        <v>659</v>
      </c>
      <c r="C56" s="42" t="s">
        <v>660</v>
      </c>
      <c r="D56" s="43">
        <v>60</v>
      </c>
      <c r="E56" s="65">
        <f t="shared" si="33"/>
        <v>1000</v>
      </c>
      <c r="F56" s="43">
        <v>1000</v>
      </c>
      <c r="G56" s="43"/>
      <c r="H56" s="43"/>
      <c r="I56" s="65"/>
      <c r="J56" s="43"/>
      <c r="K56" s="43"/>
      <c r="L56" s="43"/>
      <c r="M56" s="65"/>
      <c r="N56" s="43"/>
      <c r="O56" s="43"/>
      <c r="P56" s="43"/>
      <c r="Q56" s="65">
        <f t="shared" si="5"/>
        <v>1000</v>
      </c>
      <c r="R56" s="43">
        <f t="shared" si="6"/>
        <v>1000</v>
      </c>
      <c r="S56" s="43">
        <f t="shared" si="7"/>
        <v>0</v>
      </c>
      <c r="T56" s="43">
        <f t="shared" si="8"/>
        <v>0</v>
      </c>
    </row>
    <row r="57" spans="1:20" s="59" customFormat="1" ht="48" customHeight="1" x14ac:dyDescent="0.35">
      <c r="A57" s="41" t="s">
        <v>641</v>
      </c>
      <c r="B57" s="42" t="s">
        <v>3365</v>
      </c>
      <c r="C57" s="42" t="s">
        <v>3371</v>
      </c>
      <c r="D57" s="43"/>
      <c r="E57" s="65"/>
      <c r="F57" s="43"/>
      <c r="G57" s="43"/>
      <c r="H57" s="43"/>
      <c r="I57" s="65">
        <f t="shared" ref="I57" si="34">J57+K57+L57</f>
        <v>4000</v>
      </c>
      <c r="J57" s="43">
        <v>4000</v>
      </c>
      <c r="K57" s="43"/>
      <c r="L57" s="43"/>
      <c r="M57" s="65"/>
      <c r="N57" s="43"/>
      <c r="O57" s="43"/>
      <c r="P57" s="43"/>
      <c r="Q57" s="65">
        <f t="shared" ref="Q57" si="35">R57+S57+T57</f>
        <v>4000</v>
      </c>
      <c r="R57" s="43">
        <f t="shared" ref="R57" si="36">F57+J57+N57</f>
        <v>4000</v>
      </c>
      <c r="S57" s="43">
        <f t="shared" ref="S57" si="37">G57+K57+O57</f>
        <v>0</v>
      </c>
      <c r="T57" s="43">
        <f t="shared" ref="T57" si="38">H57+L57+P57</f>
        <v>0</v>
      </c>
    </row>
    <row r="58" spans="1:20" s="59" customFormat="1" ht="34.5" customHeight="1" x14ac:dyDescent="0.35">
      <c r="A58" s="41" t="s">
        <v>642</v>
      </c>
      <c r="B58" s="42" t="s">
        <v>661</v>
      </c>
      <c r="C58" s="42" t="s">
        <v>662</v>
      </c>
      <c r="D58" s="43">
        <v>2200</v>
      </c>
      <c r="E58" s="65"/>
      <c r="F58" s="43"/>
      <c r="G58" s="43"/>
      <c r="H58" s="43"/>
      <c r="I58" s="65"/>
      <c r="J58" s="43"/>
      <c r="K58" s="43"/>
      <c r="L58" s="43"/>
      <c r="M58" s="65">
        <f t="shared" si="4"/>
        <v>1500</v>
      </c>
      <c r="N58" s="43">
        <v>1500</v>
      </c>
      <c r="O58" s="43"/>
      <c r="P58" s="43"/>
      <c r="Q58" s="65">
        <f t="shared" si="5"/>
        <v>1500</v>
      </c>
      <c r="R58" s="43">
        <f t="shared" si="6"/>
        <v>1500</v>
      </c>
      <c r="S58" s="43">
        <f t="shared" si="7"/>
        <v>0</v>
      </c>
      <c r="T58" s="43">
        <f t="shared" si="8"/>
        <v>0</v>
      </c>
    </row>
    <row r="59" spans="1:20" s="59" customFormat="1" ht="25" customHeight="1" x14ac:dyDescent="0.35">
      <c r="A59" s="51">
        <v>9</v>
      </c>
      <c r="B59" s="52" t="s">
        <v>45</v>
      </c>
      <c r="C59" s="52"/>
      <c r="D59" s="53">
        <f>SUM(D60:D61)</f>
        <v>2250</v>
      </c>
      <c r="E59" s="53">
        <f t="shared" si="17"/>
        <v>537</v>
      </c>
      <c r="F59" s="53">
        <f t="shared" ref="F59:P59" si="39">SUM(F60:F61)</f>
        <v>537</v>
      </c>
      <c r="G59" s="53">
        <f t="shared" si="39"/>
        <v>0</v>
      </c>
      <c r="H59" s="53">
        <f t="shared" si="39"/>
        <v>0</v>
      </c>
      <c r="I59" s="53">
        <f t="shared" si="3"/>
        <v>0</v>
      </c>
      <c r="J59" s="53">
        <f t="shared" si="39"/>
        <v>0</v>
      </c>
      <c r="K59" s="53">
        <f t="shared" si="39"/>
        <v>0</v>
      </c>
      <c r="L59" s="53">
        <f t="shared" si="39"/>
        <v>0</v>
      </c>
      <c r="M59" s="53">
        <f t="shared" si="4"/>
        <v>0</v>
      </c>
      <c r="N59" s="53">
        <f t="shared" si="39"/>
        <v>0</v>
      </c>
      <c r="O59" s="53">
        <f t="shared" si="39"/>
        <v>0</v>
      </c>
      <c r="P59" s="53">
        <f t="shared" si="39"/>
        <v>0</v>
      </c>
      <c r="Q59" s="53">
        <f t="shared" si="5"/>
        <v>537</v>
      </c>
      <c r="R59" s="53">
        <f t="shared" si="6"/>
        <v>537</v>
      </c>
      <c r="S59" s="53">
        <f t="shared" si="7"/>
        <v>0</v>
      </c>
      <c r="T59" s="53">
        <f t="shared" si="8"/>
        <v>0</v>
      </c>
    </row>
    <row r="60" spans="1:20" s="59" customFormat="1" ht="39.75" customHeight="1" x14ac:dyDescent="0.35">
      <c r="A60" s="41" t="s">
        <v>689</v>
      </c>
      <c r="B60" s="42" t="s">
        <v>701</v>
      </c>
      <c r="C60" s="42" t="s">
        <v>3461</v>
      </c>
      <c r="D60" s="43">
        <v>150</v>
      </c>
      <c r="E60" s="43">
        <f t="shared" si="17"/>
        <v>60</v>
      </c>
      <c r="F60" s="43">
        <v>60</v>
      </c>
      <c r="G60" s="43"/>
      <c r="H60" s="43"/>
      <c r="I60" s="65"/>
      <c r="J60" s="43"/>
      <c r="K60" s="43"/>
      <c r="L60" s="43"/>
      <c r="M60" s="65"/>
      <c r="N60" s="43"/>
      <c r="O60" s="43"/>
      <c r="P60" s="43"/>
      <c r="Q60" s="65">
        <f t="shared" si="5"/>
        <v>60</v>
      </c>
      <c r="R60" s="43">
        <f t="shared" si="6"/>
        <v>60</v>
      </c>
      <c r="S60" s="43">
        <f t="shared" si="7"/>
        <v>0</v>
      </c>
      <c r="T60" s="43">
        <f t="shared" si="8"/>
        <v>0</v>
      </c>
    </row>
    <row r="61" spans="1:20" s="59" customFormat="1" ht="39.75" customHeight="1" x14ac:dyDescent="0.35">
      <c r="A61" s="41" t="s">
        <v>693</v>
      </c>
      <c r="B61" s="42" t="s">
        <v>702</v>
      </c>
      <c r="C61" s="42" t="s">
        <v>703</v>
      </c>
      <c r="D61" s="43">
        <v>2100</v>
      </c>
      <c r="E61" s="43">
        <f t="shared" si="17"/>
        <v>477</v>
      </c>
      <c r="F61" s="43">
        <v>477</v>
      </c>
      <c r="G61" s="43"/>
      <c r="H61" s="43"/>
      <c r="I61" s="65"/>
      <c r="J61" s="43"/>
      <c r="K61" s="43"/>
      <c r="L61" s="43"/>
      <c r="M61" s="65"/>
      <c r="N61" s="43"/>
      <c r="O61" s="43"/>
      <c r="P61" s="43"/>
      <c r="Q61" s="65">
        <f t="shared" si="5"/>
        <v>477</v>
      </c>
      <c r="R61" s="43">
        <f t="shared" si="6"/>
        <v>477</v>
      </c>
      <c r="S61" s="43">
        <f t="shared" si="7"/>
        <v>0</v>
      </c>
      <c r="T61" s="43">
        <f t="shared" si="8"/>
        <v>0</v>
      </c>
    </row>
    <row r="62" spans="1:20" ht="25" customHeight="1" x14ac:dyDescent="0.35">
      <c r="A62" s="51">
        <v>10</v>
      </c>
      <c r="B62" s="52" t="s">
        <v>46</v>
      </c>
      <c r="C62" s="67"/>
      <c r="D62" s="68">
        <v>0</v>
      </c>
      <c r="E62" s="68">
        <f t="shared" si="17"/>
        <v>0</v>
      </c>
      <c r="F62" s="68"/>
      <c r="G62" s="68"/>
      <c r="H62" s="68"/>
      <c r="I62" s="68">
        <f t="shared" si="3"/>
        <v>0</v>
      </c>
      <c r="J62" s="68"/>
      <c r="K62" s="68"/>
      <c r="L62" s="68"/>
      <c r="M62" s="68">
        <f t="shared" si="4"/>
        <v>0</v>
      </c>
      <c r="N62" s="68"/>
      <c r="O62" s="68"/>
      <c r="P62" s="68"/>
      <c r="Q62" s="68">
        <f t="shared" si="5"/>
        <v>0</v>
      </c>
      <c r="R62" s="68">
        <f t="shared" si="6"/>
        <v>0</v>
      </c>
      <c r="S62" s="68">
        <f t="shared" si="7"/>
        <v>0</v>
      </c>
      <c r="T62" s="68">
        <f t="shared" si="8"/>
        <v>0</v>
      </c>
    </row>
    <row r="63" spans="1:20" ht="25" customHeight="1" x14ac:dyDescent="0.35">
      <c r="A63" s="51">
        <v>11</v>
      </c>
      <c r="B63" s="52" t="s">
        <v>47</v>
      </c>
      <c r="C63" s="67"/>
      <c r="D63" s="68">
        <f>SUM(D64:D65)</f>
        <v>918</v>
      </c>
      <c r="E63" s="68">
        <f t="shared" si="17"/>
        <v>1700</v>
      </c>
      <c r="F63" s="68">
        <f t="shared" ref="F63:P63" si="40">SUM(F64:F65)</f>
        <v>1700</v>
      </c>
      <c r="G63" s="68">
        <f t="shared" si="40"/>
        <v>0</v>
      </c>
      <c r="H63" s="68">
        <f t="shared" si="40"/>
        <v>0</v>
      </c>
      <c r="I63" s="68">
        <f t="shared" si="3"/>
        <v>1200</v>
      </c>
      <c r="J63" s="68">
        <f t="shared" si="40"/>
        <v>1200</v>
      </c>
      <c r="K63" s="68">
        <f t="shared" si="40"/>
        <v>0</v>
      </c>
      <c r="L63" s="68">
        <f t="shared" si="40"/>
        <v>0</v>
      </c>
      <c r="M63" s="68">
        <f t="shared" si="4"/>
        <v>0</v>
      </c>
      <c r="N63" s="68">
        <f t="shared" si="40"/>
        <v>0</v>
      </c>
      <c r="O63" s="68">
        <f t="shared" si="40"/>
        <v>0</v>
      </c>
      <c r="P63" s="68">
        <f t="shared" si="40"/>
        <v>0</v>
      </c>
      <c r="Q63" s="68">
        <f t="shared" si="5"/>
        <v>2900</v>
      </c>
      <c r="R63" s="68">
        <f t="shared" si="6"/>
        <v>2900</v>
      </c>
      <c r="S63" s="68">
        <f t="shared" si="7"/>
        <v>0</v>
      </c>
      <c r="T63" s="68">
        <f t="shared" si="8"/>
        <v>0</v>
      </c>
    </row>
    <row r="64" spans="1:20" ht="60" customHeight="1" x14ac:dyDescent="0.35">
      <c r="A64" s="41" t="s">
        <v>927</v>
      </c>
      <c r="B64" s="42" t="s">
        <v>931</v>
      </c>
      <c r="C64" s="42" t="s">
        <v>3462</v>
      </c>
      <c r="D64" s="69">
        <v>697</v>
      </c>
      <c r="E64" s="69">
        <f t="shared" si="17"/>
        <v>1700</v>
      </c>
      <c r="F64" s="69">
        <v>1700</v>
      </c>
      <c r="G64" s="69"/>
      <c r="H64" s="69"/>
      <c r="I64" s="69"/>
      <c r="J64" s="69"/>
      <c r="K64" s="69"/>
      <c r="L64" s="69"/>
      <c r="M64" s="69"/>
      <c r="N64" s="69"/>
      <c r="O64" s="69"/>
      <c r="P64" s="69"/>
      <c r="Q64" s="69">
        <f t="shared" si="5"/>
        <v>1700</v>
      </c>
      <c r="R64" s="69">
        <f t="shared" si="6"/>
        <v>1700</v>
      </c>
      <c r="S64" s="69">
        <f t="shared" si="7"/>
        <v>0</v>
      </c>
      <c r="T64" s="69">
        <f t="shared" si="8"/>
        <v>0</v>
      </c>
    </row>
    <row r="65" spans="1:20" ht="45" customHeight="1" x14ac:dyDescent="0.35">
      <c r="A65" s="41" t="s">
        <v>928</v>
      </c>
      <c r="B65" s="42" t="s">
        <v>932</v>
      </c>
      <c r="C65" s="42" t="s">
        <v>933</v>
      </c>
      <c r="D65" s="69">
        <v>221</v>
      </c>
      <c r="E65" s="69"/>
      <c r="F65" s="69"/>
      <c r="G65" s="69"/>
      <c r="H65" s="69"/>
      <c r="I65" s="69">
        <f t="shared" si="3"/>
        <v>1200</v>
      </c>
      <c r="J65" s="69">
        <v>1200</v>
      </c>
      <c r="K65" s="69"/>
      <c r="L65" s="69"/>
      <c r="M65" s="69"/>
      <c r="N65" s="69"/>
      <c r="O65" s="69"/>
      <c r="P65" s="69"/>
      <c r="Q65" s="69">
        <f t="shared" si="5"/>
        <v>1200</v>
      </c>
      <c r="R65" s="69">
        <f t="shared" si="6"/>
        <v>1200</v>
      </c>
      <c r="S65" s="69">
        <f t="shared" si="7"/>
        <v>0</v>
      </c>
      <c r="T65" s="69">
        <f t="shared" si="8"/>
        <v>0</v>
      </c>
    </row>
    <row r="66" spans="1:20" ht="25" customHeight="1" x14ac:dyDescent="0.35">
      <c r="A66" s="51">
        <v>12</v>
      </c>
      <c r="B66" s="52" t="s">
        <v>48</v>
      </c>
      <c r="C66" s="67"/>
      <c r="D66" s="68">
        <f>D67</f>
        <v>272.89999999999998</v>
      </c>
      <c r="E66" s="68">
        <f t="shared" si="17"/>
        <v>998</v>
      </c>
      <c r="F66" s="68">
        <f t="shared" ref="F66:P66" si="41">F67</f>
        <v>998</v>
      </c>
      <c r="G66" s="68">
        <f t="shared" si="41"/>
        <v>0</v>
      </c>
      <c r="H66" s="68">
        <f t="shared" si="41"/>
        <v>0</v>
      </c>
      <c r="I66" s="68">
        <f t="shared" si="3"/>
        <v>800</v>
      </c>
      <c r="J66" s="68">
        <f t="shared" si="41"/>
        <v>800</v>
      </c>
      <c r="K66" s="68">
        <f t="shared" si="41"/>
        <v>0</v>
      </c>
      <c r="L66" s="68">
        <f t="shared" si="41"/>
        <v>0</v>
      </c>
      <c r="M66" s="68">
        <f t="shared" si="4"/>
        <v>700</v>
      </c>
      <c r="N66" s="68">
        <f t="shared" si="41"/>
        <v>700</v>
      </c>
      <c r="O66" s="68">
        <f t="shared" si="41"/>
        <v>0</v>
      </c>
      <c r="P66" s="68">
        <f t="shared" si="41"/>
        <v>0</v>
      </c>
      <c r="Q66" s="68">
        <f t="shared" si="5"/>
        <v>2498</v>
      </c>
      <c r="R66" s="68">
        <f t="shared" si="6"/>
        <v>2498</v>
      </c>
      <c r="S66" s="68">
        <f t="shared" si="7"/>
        <v>0</v>
      </c>
      <c r="T66" s="68">
        <f t="shared" si="8"/>
        <v>0</v>
      </c>
    </row>
    <row r="67" spans="1:20" ht="39" x14ac:dyDescent="0.35">
      <c r="A67" s="41"/>
      <c r="B67" s="42" t="s">
        <v>955</v>
      </c>
      <c r="C67" s="70" t="s">
        <v>3463</v>
      </c>
      <c r="D67" s="69">
        <v>272.89999999999998</v>
      </c>
      <c r="E67" s="69">
        <f t="shared" si="17"/>
        <v>998</v>
      </c>
      <c r="F67" s="69">
        <v>998</v>
      </c>
      <c r="G67" s="69"/>
      <c r="H67" s="69"/>
      <c r="I67" s="69">
        <f t="shared" si="3"/>
        <v>800</v>
      </c>
      <c r="J67" s="69">
        <v>800</v>
      </c>
      <c r="K67" s="69"/>
      <c r="L67" s="69"/>
      <c r="M67" s="69">
        <f t="shared" si="4"/>
        <v>700</v>
      </c>
      <c r="N67" s="69">
        <v>700</v>
      </c>
      <c r="O67" s="69"/>
      <c r="P67" s="69"/>
      <c r="Q67" s="69">
        <f t="shared" si="5"/>
        <v>2498</v>
      </c>
      <c r="R67" s="69">
        <f t="shared" si="6"/>
        <v>2498</v>
      </c>
      <c r="S67" s="69">
        <f t="shared" si="7"/>
        <v>0</v>
      </c>
      <c r="T67" s="69">
        <f t="shared" si="8"/>
        <v>0</v>
      </c>
    </row>
    <row r="68" spans="1:20" ht="25" customHeight="1" x14ac:dyDescent="0.35">
      <c r="A68" s="51" t="s">
        <v>19</v>
      </c>
      <c r="B68" s="52" t="s">
        <v>49</v>
      </c>
      <c r="C68" s="67"/>
      <c r="D68" s="68">
        <f t="shared" ref="D68:T68" si="42">D69+D71+D79+D84+D94+D106+D111+D115+D123+D128</f>
        <v>56202.239999999998</v>
      </c>
      <c r="E68" s="68">
        <f t="shared" si="42"/>
        <v>30646</v>
      </c>
      <c r="F68" s="68">
        <f t="shared" si="42"/>
        <v>18376</v>
      </c>
      <c r="G68" s="68">
        <f t="shared" si="42"/>
        <v>8350</v>
      </c>
      <c r="H68" s="68">
        <f t="shared" si="42"/>
        <v>3920</v>
      </c>
      <c r="I68" s="68">
        <f t="shared" si="42"/>
        <v>26466</v>
      </c>
      <c r="J68" s="68">
        <f t="shared" si="42"/>
        <v>18750</v>
      </c>
      <c r="K68" s="68">
        <f t="shared" si="42"/>
        <v>6616</v>
      </c>
      <c r="L68" s="68">
        <f t="shared" si="42"/>
        <v>1100</v>
      </c>
      <c r="M68" s="68">
        <f t="shared" si="42"/>
        <v>21280</v>
      </c>
      <c r="N68" s="68">
        <f t="shared" si="42"/>
        <v>14600</v>
      </c>
      <c r="O68" s="68">
        <f t="shared" si="42"/>
        <v>4980</v>
      </c>
      <c r="P68" s="68">
        <f t="shared" si="42"/>
        <v>1700</v>
      </c>
      <c r="Q68" s="68">
        <f t="shared" si="42"/>
        <v>78392</v>
      </c>
      <c r="R68" s="68">
        <f t="shared" si="42"/>
        <v>51726</v>
      </c>
      <c r="S68" s="68">
        <f t="shared" si="42"/>
        <v>19946</v>
      </c>
      <c r="T68" s="68">
        <f t="shared" si="42"/>
        <v>6720</v>
      </c>
    </row>
    <row r="69" spans="1:20" ht="25" customHeight="1" x14ac:dyDescent="0.35">
      <c r="A69" s="51">
        <v>1</v>
      </c>
      <c r="B69" s="52" t="s">
        <v>59</v>
      </c>
      <c r="C69" s="67"/>
      <c r="D69" s="68">
        <f>D70</f>
        <v>1800.24</v>
      </c>
      <c r="E69" s="68">
        <f t="shared" si="17"/>
        <v>2000</v>
      </c>
      <c r="F69" s="68">
        <f t="shared" ref="F69:P69" si="43">F70</f>
        <v>2000</v>
      </c>
      <c r="G69" s="68">
        <f t="shared" si="43"/>
        <v>0</v>
      </c>
      <c r="H69" s="68">
        <f t="shared" si="43"/>
        <v>0</v>
      </c>
      <c r="I69" s="68">
        <f t="shared" si="3"/>
        <v>800</v>
      </c>
      <c r="J69" s="68">
        <f t="shared" si="43"/>
        <v>800</v>
      </c>
      <c r="K69" s="68">
        <f t="shared" si="43"/>
        <v>0</v>
      </c>
      <c r="L69" s="68">
        <f t="shared" si="43"/>
        <v>0</v>
      </c>
      <c r="M69" s="68">
        <f t="shared" si="4"/>
        <v>500</v>
      </c>
      <c r="N69" s="68">
        <f t="shared" si="43"/>
        <v>0</v>
      </c>
      <c r="O69" s="68">
        <f t="shared" si="43"/>
        <v>500</v>
      </c>
      <c r="P69" s="68">
        <f t="shared" si="43"/>
        <v>0</v>
      </c>
      <c r="Q69" s="68">
        <f t="shared" si="5"/>
        <v>3300</v>
      </c>
      <c r="R69" s="68">
        <f t="shared" si="6"/>
        <v>2800</v>
      </c>
      <c r="S69" s="68">
        <f t="shared" si="7"/>
        <v>500</v>
      </c>
      <c r="T69" s="68">
        <f t="shared" si="8"/>
        <v>0</v>
      </c>
    </row>
    <row r="70" spans="1:20" ht="42.75" customHeight="1" x14ac:dyDescent="0.35">
      <c r="A70" s="41"/>
      <c r="B70" s="42" t="s">
        <v>1111</v>
      </c>
      <c r="C70" s="70" t="s">
        <v>1112</v>
      </c>
      <c r="D70" s="69">
        <v>1800.24</v>
      </c>
      <c r="E70" s="69">
        <f t="shared" si="17"/>
        <v>2000</v>
      </c>
      <c r="F70" s="69">
        <v>2000</v>
      </c>
      <c r="G70" s="69"/>
      <c r="H70" s="69"/>
      <c r="I70" s="69">
        <f t="shared" si="3"/>
        <v>800</v>
      </c>
      <c r="J70" s="69">
        <v>800</v>
      </c>
      <c r="K70" s="69"/>
      <c r="L70" s="69"/>
      <c r="M70" s="69">
        <f t="shared" si="4"/>
        <v>500</v>
      </c>
      <c r="N70" s="69"/>
      <c r="O70" s="69">
        <v>500</v>
      </c>
      <c r="P70" s="69"/>
      <c r="Q70" s="69">
        <f t="shared" si="5"/>
        <v>3300</v>
      </c>
      <c r="R70" s="69">
        <f t="shared" si="6"/>
        <v>2800</v>
      </c>
      <c r="S70" s="69">
        <f t="shared" si="7"/>
        <v>500</v>
      </c>
      <c r="T70" s="69">
        <f t="shared" si="8"/>
        <v>0</v>
      </c>
    </row>
    <row r="71" spans="1:20" ht="25" customHeight="1" x14ac:dyDescent="0.35">
      <c r="A71" s="51">
        <v>2</v>
      </c>
      <c r="B71" s="52" t="s">
        <v>50</v>
      </c>
      <c r="C71" s="67"/>
      <c r="D71" s="68">
        <f>SUM(D72:D78)</f>
        <v>5176</v>
      </c>
      <c r="E71" s="68">
        <f t="shared" si="17"/>
        <v>1100</v>
      </c>
      <c r="F71" s="68">
        <f t="shared" ref="F71:P71" si="44">SUM(F72:F78)</f>
        <v>800</v>
      </c>
      <c r="G71" s="68">
        <f t="shared" si="44"/>
        <v>300</v>
      </c>
      <c r="H71" s="68">
        <f t="shared" si="44"/>
        <v>0</v>
      </c>
      <c r="I71" s="68">
        <f t="shared" si="3"/>
        <v>2300</v>
      </c>
      <c r="J71" s="68">
        <f t="shared" si="44"/>
        <v>2300</v>
      </c>
      <c r="K71" s="68">
        <f t="shared" si="44"/>
        <v>0</v>
      </c>
      <c r="L71" s="68">
        <f t="shared" si="44"/>
        <v>0</v>
      </c>
      <c r="M71" s="68">
        <f t="shared" si="4"/>
        <v>1500</v>
      </c>
      <c r="N71" s="68">
        <f t="shared" si="44"/>
        <v>1500</v>
      </c>
      <c r="O71" s="68">
        <f t="shared" si="44"/>
        <v>0</v>
      </c>
      <c r="P71" s="68">
        <f t="shared" si="44"/>
        <v>0</v>
      </c>
      <c r="Q71" s="68">
        <f t="shared" si="5"/>
        <v>4900</v>
      </c>
      <c r="R71" s="68">
        <f t="shared" si="6"/>
        <v>4600</v>
      </c>
      <c r="S71" s="68">
        <f t="shared" si="7"/>
        <v>300</v>
      </c>
      <c r="T71" s="68">
        <f t="shared" si="8"/>
        <v>0</v>
      </c>
    </row>
    <row r="72" spans="1:20" ht="25" customHeight="1" x14ac:dyDescent="0.35">
      <c r="A72" s="41" t="s">
        <v>1133</v>
      </c>
      <c r="B72" s="42" t="s">
        <v>1739</v>
      </c>
      <c r="C72" s="70" t="s">
        <v>1743</v>
      </c>
      <c r="D72" s="69">
        <v>200</v>
      </c>
      <c r="E72" s="69">
        <f t="shared" si="17"/>
        <v>300</v>
      </c>
      <c r="F72" s="69">
        <v>300</v>
      </c>
      <c r="G72" s="69"/>
      <c r="H72" s="69"/>
      <c r="I72" s="69"/>
      <c r="J72" s="69"/>
      <c r="K72" s="69"/>
      <c r="L72" s="69"/>
      <c r="M72" s="69"/>
      <c r="N72" s="69"/>
      <c r="O72" s="69"/>
      <c r="P72" s="69"/>
      <c r="Q72" s="69">
        <f t="shared" si="5"/>
        <v>300</v>
      </c>
      <c r="R72" s="69">
        <f t="shared" si="6"/>
        <v>300</v>
      </c>
      <c r="S72" s="69">
        <f t="shared" si="7"/>
        <v>0</v>
      </c>
      <c r="T72" s="69">
        <f t="shared" si="8"/>
        <v>0</v>
      </c>
    </row>
    <row r="73" spans="1:20" ht="32.25" customHeight="1" x14ac:dyDescent="0.35">
      <c r="A73" s="41" t="s">
        <v>1134</v>
      </c>
      <c r="B73" s="42" t="s">
        <v>1740</v>
      </c>
      <c r="C73" s="70" t="s">
        <v>3464</v>
      </c>
      <c r="D73" s="69">
        <v>1957</v>
      </c>
      <c r="E73" s="69">
        <f t="shared" si="17"/>
        <v>500</v>
      </c>
      <c r="F73" s="69">
        <v>500</v>
      </c>
      <c r="G73" s="69"/>
      <c r="H73" s="69"/>
      <c r="I73" s="69"/>
      <c r="J73" s="69"/>
      <c r="K73" s="69"/>
      <c r="L73" s="69"/>
      <c r="M73" s="69"/>
      <c r="N73" s="69"/>
      <c r="O73" s="69"/>
      <c r="P73" s="69"/>
      <c r="Q73" s="69">
        <f t="shared" si="5"/>
        <v>500</v>
      </c>
      <c r="R73" s="69">
        <f t="shared" si="6"/>
        <v>500</v>
      </c>
      <c r="S73" s="69">
        <f t="shared" si="7"/>
        <v>0</v>
      </c>
      <c r="T73" s="69">
        <f t="shared" si="8"/>
        <v>0</v>
      </c>
    </row>
    <row r="74" spans="1:20" ht="33" customHeight="1" x14ac:dyDescent="0.35">
      <c r="A74" s="41" t="s">
        <v>1135</v>
      </c>
      <c r="B74" s="42" t="s">
        <v>347</v>
      </c>
      <c r="C74" s="70" t="s">
        <v>1741</v>
      </c>
      <c r="D74" s="69">
        <v>475</v>
      </c>
      <c r="E74" s="69">
        <f t="shared" si="17"/>
        <v>300</v>
      </c>
      <c r="F74" s="69"/>
      <c r="G74" s="69">
        <v>300</v>
      </c>
      <c r="H74" s="69"/>
      <c r="I74" s="69"/>
      <c r="J74" s="69"/>
      <c r="K74" s="69"/>
      <c r="L74" s="69"/>
      <c r="M74" s="69"/>
      <c r="N74" s="69"/>
      <c r="O74" s="69"/>
      <c r="P74" s="69"/>
      <c r="Q74" s="69">
        <f t="shared" si="5"/>
        <v>300</v>
      </c>
      <c r="R74" s="69">
        <f t="shared" si="6"/>
        <v>0</v>
      </c>
      <c r="S74" s="69">
        <f t="shared" si="7"/>
        <v>300</v>
      </c>
      <c r="T74" s="69">
        <f t="shared" si="8"/>
        <v>0</v>
      </c>
    </row>
    <row r="75" spans="1:20" ht="33" customHeight="1" x14ac:dyDescent="0.35">
      <c r="A75" s="41" t="s">
        <v>1136</v>
      </c>
      <c r="B75" s="42" t="s">
        <v>1735</v>
      </c>
      <c r="C75" s="70" t="s">
        <v>1744</v>
      </c>
      <c r="D75" s="69">
        <v>968</v>
      </c>
      <c r="E75" s="69"/>
      <c r="F75" s="69"/>
      <c r="G75" s="69"/>
      <c r="H75" s="69"/>
      <c r="I75" s="69">
        <f t="shared" si="3"/>
        <v>1500</v>
      </c>
      <c r="J75" s="69">
        <v>1500</v>
      </c>
      <c r="K75" s="69"/>
      <c r="L75" s="69"/>
      <c r="M75" s="69"/>
      <c r="N75" s="69"/>
      <c r="O75" s="69"/>
      <c r="P75" s="69"/>
      <c r="Q75" s="69">
        <f t="shared" si="5"/>
        <v>1500</v>
      </c>
      <c r="R75" s="69">
        <f t="shared" si="6"/>
        <v>1500</v>
      </c>
      <c r="S75" s="69">
        <f t="shared" si="7"/>
        <v>0</v>
      </c>
      <c r="T75" s="69">
        <f t="shared" si="8"/>
        <v>0</v>
      </c>
    </row>
    <row r="76" spans="1:20" ht="33" customHeight="1" x14ac:dyDescent="0.35">
      <c r="A76" s="41" t="s">
        <v>1137</v>
      </c>
      <c r="B76" s="42" t="s">
        <v>1734</v>
      </c>
      <c r="C76" s="70" t="s">
        <v>1744</v>
      </c>
      <c r="D76" s="69">
        <v>334</v>
      </c>
      <c r="E76" s="69"/>
      <c r="F76" s="69"/>
      <c r="G76" s="69"/>
      <c r="H76" s="69"/>
      <c r="I76" s="69">
        <f t="shared" ref="I76:I122" si="45">J76+K76+L76</f>
        <v>800</v>
      </c>
      <c r="J76" s="69">
        <v>800</v>
      </c>
      <c r="K76" s="69"/>
      <c r="L76" s="69"/>
      <c r="M76" s="69"/>
      <c r="N76" s="69"/>
      <c r="O76" s="69"/>
      <c r="P76" s="69"/>
      <c r="Q76" s="69">
        <f t="shared" ref="Q76:Q127" si="46">R76+S76+T76</f>
        <v>800</v>
      </c>
      <c r="R76" s="69">
        <f t="shared" ref="R76:R127" si="47">F76+J76+N76</f>
        <v>800</v>
      </c>
      <c r="S76" s="69">
        <f t="shared" ref="S76:S127" si="48">G76+K76+O76</f>
        <v>0</v>
      </c>
      <c r="T76" s="69">
        <f t="shared" ref="T76:T127" si="49">H76+L76+P76</f>
        <v>0</v>
      </c>
    </row>
    <row r="77" spans="1:20" ht="33" customHeight="1" x14ac:dyDescent="0.35">
      <c r="A77" s="41" t="s">
        <v>1138</v>
      </c>
      <c r="B77" s="42" t="s">
        <v>1730</v>
      </c>
      <c r="C77" s="70" t="s">
        <v>1744</v>
      </c>
      <c r="D77" s="69">
        <v>638</v>
      </c>
      <c r="E77" s="69"/>
      <c r="F77" s="69"/>
      <c r="G77" s="69"/>
      <c r="H77" s="69"/>
      <c r="I77" s="69"/>
      <c r="J77" s="69"/>
      <c r="K77" s="69"/>
      <c r="L77" s="69"/>
      <c r="M77" s="69">
        <f t="shared" ref="M77:M122" si="50">N77+O77+P77</f>
        <v>750</v>
      </c>
      <c r="N77" s="69">
        <v>750</v>
      </c>
      <c r="O77" s="69"/>
      <c r="P77" s="69"/>
      <c r="Q77" s="69">
        <f t="shared" si="46"/>
        <v>750</v>
      </c>
      <c r="R77" s="69">
        <f t="shared" si="47"/>
        <v>750</v>
      </c>
      <c r="S77" s="69">
        <f t="shared" si="48"/>
        <v>0</v>
      </c>
      <c r="T77" s="69">
        <f t="shared" si="49"/>
        <v>0</v>
      </c>
    </row>
    <row r="78" spans="1:20" ht="33" customHeight="1" x14ac:dyDescent="0.35">
      <c r="A78" s="41" t="s">
        <v>1266</v>
      </c>
      <c r="B78" s="42" t="s">
        <v>1742</v>
      </c>
      <c r="C78" s="70" t="s">
        <v>1744</v>
      </c>
      <c r="D78" s="69">
        <v>604</v>
      </c>
      <c r="E78" s="69"/>
      <c r="F78" s="69"/>
      <c r="G78" s="69"/>
      <c r="H78" s="69"/>
      <c r="I78" s="69"/>
      <c r="J78" s="69"/>
      <c r="K78" s="69"/>
      <c r="L78" s="69"/>
      <c r="M78" s="69">
        <f t="shared" si="50"/>
        <v>750</v>
      </c>
      <c r="N78" s="69">
        <v>750</v>
      </c>
      <c r="O78" s="69"/>
      <c r="P78" s="69"/>
      <c r="Q78" s="69">
        <f t="shared" si="46"/>
        <v>750</v>
      </c>
      <c r="R78" s="69">
        <f t="shared" si="47"/>
        <v>750</v>
      </c>
      <c r="S78" s="69">
        <f t="shared" si="48"/>
        <v>0</v>
      </c>
      <c r="T78" s="69">
        <f t="shared" si="49"/>
        <v>0</v>
      </c>
    </row>
    <row r="79" spans="1:20" ht="25" customHeight="1" x14ac:dyDescent="0.35">
      <c r="A79" s="51">
        <v>3</v>
      </c>
      <c r="B79" s="52" t="s">
        <v>51</v>
      </c>
      <c r="C79" s="67"/>
      <c r="D79" s="68">
        <f>SUM(D80:D83)</f>
        <v>3284</v>
      </c>
      <c r="E79" s="68">
        <f t="shared" ref="E79:T79" si="51">SUM(E80:E83)</f>
        <v>1480</v>
      </c>
      <c r="F79" s="68">
        <f t="shared" si="51"/>
        <v>1380</v>
      </c>
      <c r="G79" s="68">
        <f t="shared" si="51"/>
        <v>100</v>
      </c>
      <c r="H79" s="68">
        <f t="shared" si="51"/>
        <v>0</v>
      </c>
      <c r="I79" s="68">
        <f t="shared" si="51"/>
        <v>3280</v>
      </c>
      <c r="J79" s="68">
        <f t="shared" si="51"/>
        <v>2600</v>
      </c>
      <c r="K79" s="68">
        <f t="shared" si="51"/>
        <v>680</v>
      </c>
      <c r="L79" s="68">
        <f t="shared" si="51"/>
        <v>0</v>
      </c>
      <c r="M79" s="68">
        <f t="shared" si="51"/>
        <v>1680</v>
      </c>
      <c r="N79" s="68">
        <f t="shared" si="51"/>
        <v>1000</v>
      </c>
      <c r="O79" s="68">
        <f t="shared" si="51"/>
        <v>680</v>
      </c>
      <c r="P79" s="68">
        <f t="shared" si="51"/>
        <v>0</v>
      </c>
      <c r="Q79" s="68">
        <f t="shared" si="51"/>
        <v>6440</v>
      </c>
      <c r="R79" s="68">
        <f t="shared" si="51"/>
        <v>4980</v>
      </c>
      <c r="S79" s="68">
        <f t="shared" si="51"/>
        <v>1460</v>
      </c>
      <c r="T79" s="68">
        <f t="shared" si="51"/>
        <v>0</v>
      </c>
    </row>
    <row r="80" spans="1:20" ht="25" customHeight="1" x14ac:dyDescent="0.35">
      <c r="A80" s="41" t="s">
        <v>183</v>
      </c>
      <c r="B80" s="42" t="s">
        <v>3465</v>
      </c>
      <c r="C80" s="70" t="s">
        <v>1843</v>
      </c>
      <c r="D80" s="69">
        <v>937</v>
      </c>
      <c r="E80" s="69">
        <f t="shared" ref="E80:E120" si="52">F80+G80+H80</f>
        <v>1380</v>
      </c>
      <c r="F80" s="69">
        <v>1380</v>
      </c>
      <c r="G80" s="69"/>
      <c r="H80" s="69"/>
      <c r="I80" s="69">
        <f t="shared" si="45"/>
        <v>600</v>
      </c>
      <c r="J80" s="69">
        <v>600</v>
      </c>
      <c r="K80" s="69"/>
      <c r="L80" s="69"/>
      <c r="M80" s="69"/>
      <c r="N80" s="69"/>
      <c r="O80" s="69"/>
      <c r="P80" s="69"/>
      <c r="Q80" s="69">
        <f t="shared" si="46"/>
        <v>1980</v>
      </c>
      <c r="R80" s="69">
        <f t="shared" si="47"/>
        <v>1980</v>
      </c>
      <c r="S80" s="69">
        <f t="shared" si="48"/>
        <v>0</v>
      </c>
      <c r="T80" s="69">
        <f t="shared" si="49"/>
        <v>0</v>
      </c>
    </row>
    <row r="81" spans="1:20" ht="25" customHeight="1" x14ac:dyDescent="0.35">
      <c r="A81" s="41" t="s">
        <v>186</v>
      </c>
      <c r="B81" s="42" t="s">
        <v>1842</v>
      </c>
      <c r="C81" s="70" t="s">
        <v>2405</v>
      </c>
      <c r="D81" s="69">
        <v>328</v>
      </c>
      <c r="E81" s="69">
        <f t="shared" si="52"/>
        <v>100</v>
      </c>
      <c r="F81" s="69"/>
      <c r="G81" s="69">
        <v>100</v>
      </c>
      <c r="H81" s="69"/>
      <c r="I81" s="69"/>
      <c r="J81" s="69"/>
      <c r="K81" s="69"/>
      <c r="L81" s="69"/>
      <c r="M81" s="69"/>
      <c r="N81" s="69"/>
      <c r="O81" s="69"/>
      <c r="P81" s="69"/>
      <c r="Q81" s="69">
        <f t="shared" si="46"/>
        <v>100</v>
      </c>
      <c r="R81" s="69">
        <f t="shared" si="47"/>
        <v>0</v>
      </c>
      <c r="S81" s="69">
        <f t="shared" si="48"/>
        <v>100</v>
      </c>
      <c r="T81" s="69">
        <f t="shared" si="49"/>
        <v>0</v>
      </c>
    </row>
    <row r="82" spans="1:20" ht="25" customHeight="1" x14ac:dyDescent="0.35">
      <c r="A82" s="41" t="s">
        <v>187</v>
      </c>
      <c r="B82" s="42" t="s">
        <v>1841</v>
      </c>
      <c r="C82" s="70" t="s">
        <v>1843</v>
      </c>
      <c r="D82" s="69">
        <v>1042</v>
      </c>
      <c r="E82" s="69"/>
      <c r="F82" s="69"/>
      <c r="G82" s="69"/>
      <c r="H82" s="69"/>
      <c r="I82" s="69">
        <f t="shared" si="45"/>
        <v>2680</v>
      </c>
      <c r="J82" s="69">
        <v>2000</v>
      </c>
      <c r="K82" s="69">
        <v>680</v>
      </c>
      <c r="L82" s="69"/>
      <c r="M82" s="69"/>
      <c r="N82" s="69"/>
      <c r="O82" s="69"/>
      <c r="P82" s="69"/>
      <c r="Q82" s="69">
        <f t="shared" si="46"/>
        <v>2680</v>
      </c>
      <c r="R82" s="69">
        <f t="shared" si="47"/>
        <v>2000</v>
      </c>
      <c r="S82" s="69">
        <f t="shared" si="48"/>
        <v>680</v>
      </c>
      <c r="T82" s="69">
        <f t="shared" si="49"/>
        <v>0</v>
      </c>
    </row>
    <row r="83" spans="1:20" ht="25" customHeight="1" x14ac:dyDescent="0.35">
      <c r="A83" s="41" t="s">
        <v>185</v>
      </c>
      <c r="B83" s="42" t="s">
        <v>3466</v>
      </c>
      <c r="C83" s="70" t="s">
        <v>1843</v>
      </c>
      <c r="D83" s="69">
        <v>977</v>
      </c>
      <c r="E83" s="69"/>
      <c r="F83" s="69"/>
      <c r="G83" s="69"/>
      <c r="H83" s="69"/>
      <c r="I83" s="69"/>
      <c r="J83" s="69"/>
      <c r="K83" s="69"/>
      <c r="L83" s="69"/>
      <c r="M83" s="69">
        <f t="shared" si="50"/>
        <v>1680</v>
      </c>
      <c r="N83" s="69">
        <v>1000</v>
      </c>
      <c r="O83" s="69">
        <v>680</v>
      </c>
      <c r="P83" s="69"/>
      <c r="Q83" s="69">
        <f t="shared" si="46"/>
        <v>1680</v>
      </c>
      <c r="R83" s="69">
        <f t="shared" si="47"/>
        <v>1000</v>
      </c>
      <c r="S83" s="69">
        <f t="shared" si="48"/>
        <v>680</v>
      </c>
      <c r="T83" s="69">
        <f t="shared" si="49"/>
        <v>0</v>
      </c>
    </row>
    <row r="84" spans="1:20" ht="25" customHeight="1" x14ac:dyDescent="0.35">
      <c r="A84" s="51">
        <v>4</v>
      </c>
      <c r="B84" s="52" t="s">
        <v>52</v>
      </c>
      <c r="C84" s="67"/>
      <c r="D84" s="68">
        <f t="shared" ref="D84:T84" si="53">SUM(D85:D93)</f>
        <v>7840</v>
      </c>
      <c r="E84" s="68">
        <f t="shared" si="53"/>
        <v>5000</v>
      </c>
      <c r="F84" s="68">
        <f t="shared" si="53"/>
        <v>3700</v>
      </c>
      <c r="G84" s="68">
        <f t="shared" si="53"/>
        <v>500</v>
      </c>
      <c r="H84" s="68">
        <f t="shared" si="53"/>
        <v>800</v>
      </c>
      <c r="I84" s="68">
        <f t="shared" si="53"/>
        <v>4200</v>
      </c>
      <c r="J84" s="68">
        <f t="shared" si="53"/>
        <v>2200</v>
      </c>
      <c r="K84" s="68">
        <f t="shared" si="53"/>
        <v>2000</v>
      </c>
      <c r="L84" s="68">
        <f t="shared" si="53"/>
        <v>0</v>
      </c>
      <c r="M84" s="68">
        <f t="shared" si="53"/>
        <v>6200</v>
      </c>
      <c r="N84" s="68">
        <f t="shared" si="53"/>
        <v>3000</v>
      </c>
      <c r="O84" s="68">
        <f t="shared" si="53"/>
        <v>2500</v>
      </c>
      <c r="P84" s="68">
        <f t="shared" si="53"/>
        <v>700</v>
      </c>
      <c r="Q84" s="68">
        <f t="shared" si="53"/>
        <v>15400</v>
      </c>
      <c r="R84" s="68">
        <f t="shared" si="53"/>
        <v>8900</v>
      </c>
      <c r="S84" s="68">
        <f t="shared" si="53"/>
        <v>5000</v>
      </c>
      <c r="T84" s="68">
        <f t="shared" si="53"/>
        <v>1500</v>
      </c>
    </row>
    <row r="85" spans="1:20" ht="39" x14ac:dyDescent="0.35">
      <c r="A85" s="41" t="s">
        <v>257</v>
      </c>
      <c r="B85" s="42" t="s">
        <v>1863</v>
      </c>
      <c r="C85" s="70" t="s">
        <v>1866</v>
      </c>
      <c r="D85" s="69">
        <v>2100</v>
      </c>
      <c r="E85" s="69">
        <f t="shared" si="52"/>
        <v>3000</v>
      </c>
      <c r="F85" s="69">
        <v>2500</v>
      </c>
      <c r="G85" s="69"/>
      <c r="H85" s="69">
        <v>500</v>
      </c>
      <c r="I85" s="69"/>
      <c r="J85" s="69"/>
      <c r="K85" s="69"/>
      <c r="L85" s="69"/>
      <c r="M85" s="69"/>
      <c r="N85" s="69"/>
      <c r="O85" s="69"/>
      <c r="P85" s="69"/>
      <c r="Q85" s="69">
        <f t="shared" si="46"/>
        <v>3000</v>
      </c>
      <c r="R85" s="69">
        <f t="shared" si="47"/>
        <v>2500</v>
      </c>
      <c r="S85" s="69">
        <f t="shared" si="48"/>
        <v>0</v>
      </c>
      <c r="T85" s="69">
        <f t="shared" si="49"/>
        <v>500</v>
      </c>
    </row>
    <row r="86" spans="1:20" ht="39" x14ac:dyDescent="0.35">
      <c r="A86" s="41" t="s">
        <v>258</v>
      </c>
      <c r="B86" s="42" t="s">
        <v>1965</v>
      </c>
      <c r="C86" s="70" t="s">
        <v>1955</v>
      </c>
      <c r="D86" s="69"/>
      <c r="E86" s="69">
        <f t="shared" si="52"/>
        <v>1500</v>
      </c>
      <c r="F86" s="69">
        <v>1200</v>
      </c>
      <c r="G86" s="69"/>
      <c r="H86" s="69">
        <v>300</v>
      </c>
      <c r="I86" s="69"/>
      <c r="J86" s="69"/>
      <c r="K86" s="69"/>
      <c r="L86" s="69"/>
      <c r="M86" s="69"/>
      <c r="N86" s="69"/>
      <c r="O86" s="69"/>
      <c r="P86" s="69"/>
      <c r="Q86" s="69">
        <f t="shared" si="46"/>
        <v>1500</v>
      </c>
      <c r="R86" s="69">
        <f t="shared" si="47"/>
        <v>1200</v>
      </c>
      <c r="S86" s="69">
        <f t="shared" si="48"/>
        <v>0</v>
      </c>
      <c r="T86" s="69">
        <f t="shared" si="49"/>
        <v>300</v>
      </c>
    </row>
    <row r="87" spans="1:20" ht="26" x14ac:dyDescent="0.35">
      <c r="A87" s="41" t="s">
        <v>259</v>
      </c>
      <c r="B87" s="42" t="s">
        <v>3467</v>
      </c>
      <c r="C87" s="70" t="s">
        <v>1867</v>
      </c>
      <c r="D87" s="69">
        <v>40</v>
      </c>
      <c r="E87" s="69">
        <f t="shared" si="52"/>
        <v>500</v>
      </c>
      <c r="F87" s="69"/>
      <c r="G87" s="69">
        <v>500</v>
      </c>
      <c r="H87" s="69"/>
      <c r="I87" s="69"/>
      <c r="J87" s="69"/>
      <c r="K87" s="69"/>
      <c r="L87" s="69"/>
      <c r="M87" s="69"/>
      <c r="N87" s="69"/>
      <c r="O87" s="69"/>
      <c r="P87" s="69"/>
      <c r="Q87" s="69">
        <f t="shared" si="46"/>
        <v>500</v>
      </c>
      <c r="R87" s="69">
        <f t="shared" si="47"/>
        <v>0</v>
      </c>
      <c r="S87" s="69">
        <f t="shared" si="48"/>
        <v>500</v>
      </c>
      <c r="T87" s="69">
        <f t="shared" si="49"/>
        <v>0</v>
      </c>
    </row>
    <row r="88" spans="1:20" ht="39" x14ac:dyDescent="0.35">
      <c r="A88" s="41" t="s">
        <v>182</v>
      </c>
      <c r="B88" s="42" t="s">
        <v>1957</v>
      </c>
      <c r="C88" s="70" t="s">
        <v>1958</v>
      </c>
      <c r="D88" s="69">
        <v>400</v>
      </c>
      <c r="E88" s="69"/>
      <c r="F88" s="69"/>
      <c r="G88" s="69"/>
      <c r="H88" s="69"/>
      <c r="I88" s="69">
        <f t="shared" si="45"/>
        <v>1200</v>
      </c>
      <c r="J88" s="69">
        <v>1200</v>
      </c>
      <c r="K88" s="69"/>
      <c r="L88" s="69"/>
      <c r="M88" s="69"/>
      <c r="N88" s="69"/>
      <c r="O88" s="69"/>
      <c r="P88" s="69"/>
      <c r="Q88" s="69">
        <f t="shared" si="46"/>
        <v>1200</v>
      </c>
      <c r="R88" s="69">
        <f t="shared" si="47"/>
        <v>1200</v>
      </c>
      <c r="S88" s="69">
        <f t="shared" si="48"/>
        <v>0</v>
      </c>
      <c r="T88" s="69">
        <f t="shared" si="49"/>
        <v>0</v>
      </c>
    </row>
    <row r="89" spans="1:20" ht="26" x14ac:dyDescent="0.35">
      <c r="A89" s="41" t="s">
        <v>260</v>
      </c>
      <c r="B89" s="42" t="s">
        <v>1956</v>
      </c>
      <c r="C89" s="70" t="s">
        <v>1864</v>
      </c>
      <c r="D89" s="69">
        <v>1000</v>
      </c>
      <c r="E89" s="69"/>
      <c r="F89" s="69"/>
      <c r="G89" s="69"/>
      <c r="H89" s="69"/>
      <c r="I89" s="69">
        <f t="shared" si="45"/>
        <v>2000</v>
      </c>
      <c r="J89" s="69"/>
      <c r="K89" s="69">
        <v>2000</v>
      </c>
      <c r="L89" s="69"/>
      <c r="M89" s="69"/>
      <c r="N89" s="69"/>
      <c r="O89" s="69"/>
      <c r="P89" s="69"/>
      <c r="Q89" s="69">
        <f t="shared" si="46"/>
        <v>2000</v>
      </c>
      <c r="R89" s="69">
        <f t="shared" si="47"/>
        <v>0</v>
      </c>
      <c r="S89" s="69">
        <f t="shared" si="48"/>
        <v>2000</v>
      </c>
      <c r="T89" s="69">
        <f t="shared" si="49"/>
        <v>0</v>
      </c>
    </row>
    <row r="90" spans="1:20" ht="39" x14ac:dyDescent="0.35">
      <c r="A90" s="41" t="s">
        <v>261</v>
      </c>
      <c r="B90" s="42" t="s">
        <v>1865</v>
      </c>
      <c r="C90" s="70" t="s">
        <v>1962</v>
      </c>
      <c r="D90" s="69">
        <v>600</v>
      </c>
      <c r="E90" s="69"/>
      <c r="F90" s="69"/>
      <c r="G90" s="69"/>
      <c r="H90" s="69"/>
      <c r="I90" s="69">
        <f t="shared" ref="I90" si="54">J90+K90+L90</f>
        <v>1000</v>
      </c>
      <c r="J90" s="69">
        <v>1000</v>
      </c>
      <c r="K90" s="69"/>
      <c r="L90" s="69"/>
      <c r="M90" s="69"/>
      <c r="N90" s="69"/>
      <c r="O90" s="69"/>
      <c r="P90" s="69"/>
      <c r="Q90" s="69">
        <f t="shared" ref="Q90" si="55">R90+S90+T90</f>
        <v>1000</v>
      </c>
      <c r="R90" s="69">
        <f t="shared" ref="R90" si="56">F90+J90+N90</f>
        <v>1000</v>
      </c>
      <c r="S90" s="69">
        <f t="shared" ref="S90" si="57">G90+K90+O90</f>
        <v>0</v>
      </c>
      <c r="T90" s="69">
        <f t="shared" ref="T90" si="58">H90+L90+P90</f>
        <v>0</v>
      </c>
    </row>
    <row r="91" spans="1:20" ht="39" x14ac:dyDescent="0.35">
      <c r="A91" s="41" t="s">
        <v>262</v>
      </c>
      <c r="B91" s="42" t="s">
        <v>1960</v>
      </c>
      <c r="C91" s="70" t="s">
        <v>1959</v>
      </c>
      <c r="D91" s="69">
        <v>300</v>
      </c>
      <c r="E91" s="69"/>
      <c r="F91" s="69"/>
      <c r="G91" s="69"/>
      <c r="H91" s="69"/>
      <c r="I91" s="69"/>
      <c r="J91" s="69"/>
      <c r="K91" s="69"/>
      <c r="L91" s="69"/>
      <c r="M91" s="69">
        <f t="shared" si="50"/>
        <v>1200</v>
      </c>
      <c r="N91" s="69">
        <v>1000</v>
      </c>
      <c r="O91" s="69"/>
      <c r="P91" s="69">
        <v>200</v>
      </c>
      <c r="Q91" s="69">
        <f t="shared" si="46"/>
        <v>1200</v>
      </c>
      <c r="R91" s="69">
        <f t="shared" si="47"/>
        <v>1000</v>
      </c>
      <c r="S91" s="69">
        <f t="shared" si="48"/>
        <v>0</v>
      </c>
      <c r="T91" s="69">
        <f t="shared" si="49"/>
        <v>200</v>
      </c>
    </row>
    <row r="92" spans="1:20" ht="52" x14ac:dyDescent="0.35">
      <c r="A92" s="41" t="s">
        <v>263</v>
      </c>
      <c r="B92" s="42" t="s">
        <v>1848</v>
      </c>
      <c r="C92" s="70" t="s">
        <v>1961</v>
      </c>
      <c r="D92" s="69">
        <v>2100</v>
      </c>
      <c r="E92" s="69"/>
      <c r="F92" s="69"/>
      <c r="G92" s="69"/>
      <c r="H92" s="69"/>
      <c r="I92" s="69"/>
      <c r="J92" s="69"/>
      <c r="K92" s="69"/>
      <c r="L92" s="69"/>
      <c r="M92" s="69">
        <f t="shared" si="50"/>
        <v>2500</v>
      </c>
      <c r="N92" s="69">
        <v>2000</v>
      </c>
      <c r="O92" s="69"/>
      <c r="P92" s="69">
        <v>500</v>
      </c>
      <c r="Q92" s="69">
        <f t="shared" si="46"/>
        <v>2500</v>
      </c>
      <c r="R92" s="69">
        <f t="shared" si="47"/>
        <v>2000</v>
      </c>
      <c r="S92" s="69">
        <f t="shared" si="48"/>
        <v>0</v>
      </c>
      <c r="T92" s="69">
        <f t="shared" si="49"/>
        <v>500</v>
      </c>
    </row>
    <row r="93" spans="1:20" ht="26" x14ac:dyDescent="0.35">
      <c r="A93" s="41" t="s">
        <v>264</v>
      </c>
      <c r="B93" s="42" t="s">
        <v>1963</v>
      </c>
      <c r="C93" s="70" t="s">
        <v>1964</v>
      </c>
      <c r="D93" s="69">
        <v>1300</v>
      </c>
      <c r="E93" s="69"/>
      <c r="F93" s="69"/>
      <c r="G93" s="69"/>
      <c r="H93" s="69"/>
      <c r="I93" s="69"/>
      <c r="J93" s="69"/>
      <c r="K93" s="69"/>
      <c r="L93" s="69"/>
      <c r="M93" s="69">
        <f t="shared" si="50"/>
        <v>2500</v>
      </c>
      <c r="N93" s="69"/>
      <c r="O93" s="69">
        <v>2500</v>
      </c>
      <c r="P93" s="69"/>
      <c r="Q93" s="69">
        <f t="shared" si="46"/>
        <v>2500</v>
      </c>
      <c r="R93" s="69">
        <f t="shared" si="47"/>
        <v>0</v>
      </c>
      <c r="S93" s="69">
        <f t="shared" si="48"/>
        <v>2500</v>
      </c>
      <c r="T93" s="69">
        <f t="shared" si="49"/>
        <v>0</v>
      </c>
    </row>
    <row r="94" spans="1:20" ht="25" customHeight="1" x14ac:dyDescent="0.35">
      <c r="A94" s="51">
        <v>5</v>
      </c>
      <c r="B94" s="52" t="s">
        <v>53</v>
      </c>
      <c r="C94" s="67"/>
      <c r="D94" s="68">
        <f>SUM(D95:D105)</f>
        <v>4668</v>
      </c>
      <c r="E94" s="68">
        <f t="shared" si="52"/>
        <v>8360</v>
      </c>
      <c r="F94" s="68">
        <f>SUM(F95:F105)</f>
        <v>2000</v>
      </c>
      <c r="G94" s="68">
        <f>SUM(G95:G105)</f>
        <v>5800</v>
      </c>
      <c r="H94" s="68">
        <f>SUM(H95:H105)</f>
        <v>560</v>
      </c>
      <c r="I94" s="68">
        <f t="shared" si="45"/>
        <v>4500</v>
      </c>
      <c r="J94" s="68">
        <f>SUM(J95:J105)</f>
        <v>2500</v>
      </c>
      <c r="K94" s="68">
        <f>SUM(K95:K105)</f>
        <v>2000</v>
      </c>
      <c r="L94" s="68">
        <f>SUM(L95:L105)</f>
        <v>0</v>
      </c>
      <c r="M94" s="68">
        <f t="shared" si="50"/>
        <v>2500</v>
      </c>
      <c r="N94" s="68">
        <f>SUM(N95:N105)</f>
        <v>2500</v>
      </c>
      <c r="O94" s="68">
        <f>SUM(O95:O105)</f>
        <v>0</v>
      </c>
      <c r="P94" s="68">
        <f>SUM(P95:P105)</f>
        <v>0</v>
      </c>
      <c r="Q94" s="68">
        <f t="shared" si="46"/>
        <v>15360</v>
      </c>
      <c r="R94" s="68">
        <f t="shared" si="47"/>
        <v>7000</v>
      </c>
      <c r="S94" s="68">
        <f t="shared" si="48"/>
        <v>7800</v>
      </c>
      <c r="T94" s="68">
        <f t="shared" si="49"/>
        <v>560</v>
      </c>
    </row>
    <row r="95" spans="1:20" ht="26" x14ac:dyDescent="0.35">
      <c r="A95" s="41" t="s">
        <v>509</v>
      </c>
      <c r="B95" s="42" t="s">
        <v>1967</v>
      </c>
      <c r="C95" s="70" t="s">
        <v>1993</v>
      </c>
      <c r="D95" s="69">
        <v>586</v>
      </c>
      <c r="E95" s="69">
        <f t="shared" si="52"/>
        <v>2600</v>
      </c>
      <c r="F95" s="69"/>
      <c r="G95" s="69">
        <v>2600</v>
      </c>
      <c r="H95" s="69"/>
      <c r="I95" s="69"/>
      <c r="J95" s="69"/>
      <c r="K95" s="69"/>
      <c r="L95" s="69"/>
      <c r="M95" s="69"/>
      <c r="N95" s="69"/>
      <c r="O95" s="69"/>
      <c r="P95" s="69"/>
      <c r="Q95" s="69">
        <f t="shared" si="46"/>
        <v>2600</v>
      </c>
      <c r="R95" s="69">
        <f t="shared" si="47"/>
        <v>0</v>
      </c>
      <c r="S95" s="69">
        <f t="shared" si="48"/>
        <v>2600</v>
      </c>
      <c r="T95" s="69">
        <f t="shared" si="49"/>
        <v>0</v>
      </c>
    </row>
    <row r="96" spans="1:20" ht="26" x14ac:dyDescent="0.35">
      <c r="A96" s="41" t="s">
        <v>510</v>
      </c>
      <c r="B96" s="42" t="s">
        <v>1968</v>
      </c>
      <c r="C96" s="70" t="s">
        <v>1993</v>
      </c>
      <c r="D96" s="69">
        <v>790</v>
      </c>
      <c r="E96" s="69">
        <f t="shared" si="52"/>
        <v>2000</v>
      </c>
      <c r="F96" s="69">
        <v>2000</v>
      </c>
      <c r="G96" s="69"/>
      <c r="H96" s="69"/>
      <c r="I96" s="69"/>
      <c r="J96" s="69"/>
      <c r="K96" s="69"/>
      <c r="L96" s="69"/>
      <c r="M96" s="69"/>
      <c r="N96" s="69"/>
      <c r="O96" s="69"/>
      <c r="P96" s="69"/>
      <c r="Q96" s="69">
        <f t="shared" si="46"/>
        <v>2000</v>
      </c>
      <c r="R96" s="69">
        <f t="shared" si="47"/>
        <v>2000</v>
      </c>
      <c r="S96" s="69">
        <f t="shared" si="48"/>
        <v>0</v>
      </c>
      <c r="T96" s="69">
        <f t="shared" si="49"/>
        <v>0</v>
      </c>
    </row>
    <row r="97" spans="1:20" ht="26" x14ac:dyDescent="0.35">
      <c r="A97" s="41" t="s">
        <v>511</v>
      </c>
      <c r="B97" s="42" t="s">
        <v>1985</v>
      </c>
      <c r="C97" s="70" t="s">
        <v>1993</v>
      </c>
      <c r="D97" s="69">
        <v>352</v>
      </c>
      <c r="E97" s="69">
        <f t="shared" si="52"/>
        <v>1400</v>
      </c>
      <c r="F97" s="69"/>
      <c r="G97" s="69">
        <v>1400</v>
      </c>
      <c r="H97" s="69"/>
      <c r="I97" s="69"/>
      <c r="J97" s="69"/>
      <c r="K97" s="69"/>
      <c r="L97" s="69"/>
      <c r="M97" s="69"/>
      <c r="N97" s="69"/>
      <c r="O97" s="69"/>
      <c r="P97" s="69"/>
      <c r="Q97" s="69">
        <f t="shared" si="46"/>
        <v>1400</v>
      </c>
      <c r="R97" s="69">
        <f t="shared" si="47"/>
        <v>0</v>
      </c>
      <c r="S97" s="69">
        <f t="shared" si="48"/>
        <v>1400</v>
      </c>
      <c r="T97" s="69">
        <f t="shared" si="49"/>
        <v>0</v>
      </c>
    </row>
    <row r="98" spans="1:20" ht="39" x14ac:dyDescent="0.35">
      <c r="A98" s="41" t="s">
        <v>512</v>
      </c>
      <c r="B98" s="42" t="s">
        <v>1996</v>
      </c>
      <c r="C98" s="70" t="s">
        <v>1987</v>
      </c>
      <c r="D98" s="69">
        <v>260</v>
      </c>
      <c r="E98" s="69">
        <f t="shared" ref="E98:E101" si="59">F98+G98+H98</f>
        <v>1000</v>
      </c>
      <c r="F98" s="69"/>
      <c r="G98" s="69">
        <v>1000</v>
      </c>
      <c r="H98" s="69"/>
      <c r="I98" s="69"/>
      <c r="J98" s="69"/>
      <c r="K98" s="69"/>
      <c r="L98" s="69"/>
      <c r="M98" s="69"/>
      <c r="N98" s="69"/>
      <c r="O98" s="69"/>
      <c r="P98" s="69"/>
      <c r="Q98" s="69">
        <f t="shared" ref="Q98:Q101" si="60">R98+S98+T98</f>
        <v>1000</v>
      </c>
      <c r="R98" s="69">
        <f t="shared" ref="R98:R101" si="61">F98+J98+N98</f>
        <v>0</v>
      </c>
      <c r="S98" s="69">
        <f t="shared" ref="S98:S101" si="62">G98+K98+O98</f>
        <v>1000</v>
      </c>
      <c r="T98" s="69">
        <f t="shared" ref="T98:T101" si="63">H98+L98+P98</f>
        <v>0</v>
      </c>
    </row>
    <row r="99" spans="1:20" x14ac:dyDescent="0.35">
      <c r="A99" s="41" t="s">
        <v>513</v>
      </c>
      <c r="B99" s="42" t="s">
        <v>3689</v>
      </c>
      <c r="C99" s="70" t="s">
        <v>3690</v>
      </c>
      <c r="D99" s="69">
        <v>400</v>
      </c>
      <c r="E99" s="69">
        <f t="shared" si="59"/>
        <v>400</v>
      </c>
      <c r="F99" s="69"/>
      <c r="G99" s="69">
        <v>400</v>
      </c>
      <c r="H99" s="69"/>
      <c r="I99" s="69"/>
      <c r="J99" s="69"/>
      <c r="K99" s="69"/>
      <c r="L99" s="69"/>
      <c r="M99" s="69"/>
      <c r="N99" s="69"/>
      <c r="O99" s="69"/>
      <c r="P99" s="69"/>
      <c r="Q99" s="69"/>
      <c r="R99" s="69"/>
      <c r="S99" s="69">
        <f t="shared" si="62"/>
        <v>400</v>
      </c>
      <c r="T99" s="69"/>
    </row>
    <row r="100" spans="1:20" ht="65" x14ac:dyDescent="0.35">
      <c r="A100" s="41" t="s">
        <v>514</v>
      </c>
      <c r="B100" s="42" t="s">
        <v>3468</v>
      </c>
      <c r="C100" s="70" t="s">
        <v>1990</v>
      </c>
      <c r="D100" s="69">
        <v>360</v>
      </c>
      <c r="E100" s="69">
        <f t="shared" si="59"/>
        <v>360</v>
      </c>
      <c r="F100" s="69"/>
      <c r="G100" s="69"/>
      <c r="H100" s="69">
        <v>360</v>
      </c>
      <c r="I100" s="69"/>
      <c r="J100" s="69"/>
      <c r="K100" s="69"/>
      <c r="L100" s="69"/>
      <c r="M100" s="69"/>
      <c r="N100" s="69"/>
      <c r="O100" s="69"/>
      <c r="P100" s="69"/>
      <c r="Q100" s="69">
        <f t="shared" si="60"/>
        <v>360</v>
      </c>
      <c r="R100" s="69">
        <f t="shared" si="61"/>
        <v>0</v>
      </c>
      <c r="S100" s="69">
        <f t="shared" si="62"/>
        <v>0</v>
      </c>
      <c r="T100" s="69">
        <f t="shared" si="63"/>
        <v>360</v>
      </c>
    </row>
    <row r="101" spans="1:20" ht="52" x14ac:dyDescent="0.35">
      <c r="A101" s="41" t="s">
        <v>515</v>
      </c>
      <c r="B101" s="42" t="s">
        <v>1991</v>
      </c>
      <c r="C101" s="70" t="s">
        <v>3469</v>
      </c>
      <c r="D101" s="69">
        <v>600</v>
      </c>
      <c r="E101" s="69">
        <f t="shared" si="59"/>
        <v>600</v>
      </c>
      <c r="F101" s="69"/>
      <c r="G101" s="69">
        <v>400</v>
      </c>
      <c r="H101" s="69">
        <v>200</v>
      </c>
      <c r="I101" s="69"/>
      <c r="J101" s="69"/>
      <c r="K101" s="69"/>
      <c r="L101" s="69"/>
      <c r="M101" s="69"/>
      <c r="N101" s="69"/>
      <c r="O101" s="69"/>
      <c r="P101" s="69"/>
      <c r="Q101" s="69">
        <f t="shared" si="60"/>
        <v>600</v>
      </c>
      <c r="R101" s="69">
        <f t="shared" si="61"/>
        <v>0</v>
      </c>
      <c r="S101" s="69">
        <f t="shared" si="62"/>
        <v>400</v>
      </c>
      <c r="T101" s="69">
        <f t="shared" si="63"/>
        <v>200</v>
      </c>
    </row>
    <row r="102" spans="1:20" ht="26" x14ac:dyDescent="0.35">
      <c r="A102" s="41" t="s">
        <v>516</v>
      </c>
      <c r="B102" s="42" t="s">
        <v>1986</v>
      </c>
      <c r="C102" s="70" t="s">
        <v>1994</v>
      </c>
      <c r="D102" s="69">
        <v>450</v>
      </c>
      <c r="E102" s="69"/>
      <c r="F102" s="69"/>
      <c r="G102" s="69"/>
      <c r="H102" s="69"/>
      <c r="I102" s="69">
        <f t="shared" si="45"/>
        <v>2500</v>
      </c>
      <c r="J102" s="69">
        <v>2500</v>
      </c>
      <c r="K102" s="69"/>
      <c r="L102" s="69"/>
      <c r="M102" s="69"/>
      <c r="N102" s="69"/>
      <c r="O102" s="69"/>
      <c r="P102" s="69"/>
      <c r="Q102" s="69">
        <f t="shared" si="46"/>
        <v>2500</v>
      </c>
      <c r="R102" s="69">
        <f t="shared" si="47"/>
        <v>2500</v>
      </c>
      <c r="S102" s="69">
        <f t="shared" si="48"/>
        <v>0</v>
      </c>
      <c r="T102" s="69">
        <f t="shared" si="49"/>
        <v>0</v>
      </c>
    </row>
    <row r="103" spans="1:20" ht="39" x14ac:dyDescent="0.35">
      <c r="A103" s="41" t="s">
        <v>517</v>
      </c>
      <c r="B103" s="42" t="s">
        <v>1988</v>
      </c>
      <c r="C103" s="70" t="s">
        <v>1995</v>
      </c>
      <c r="D103" s="69">
        <v>250</v>
      </c>
      <c r="E103" s="69"/>
      <c r="F103" s="69"/>
      <c r="G103" s="69"/>
      <c r="H103" s="69"/>
      <c r="I103" s="69">
        <f t="shared" si="45"/>
        <v>1200</v>
      </c>
      <c r="J103" s="69"/>
      <c r="K103" s="69">
        <v>1200</v>
      </c>
      <c r="L103" s="69"/>
      <c r="M103" s="69"/>
      <c r="N103" s="69"/>
      <c r="O103" s="69"/>
      <c r="P103" s="69"/>
      <c r="Q103" s="69">
        <f t="shared" si="46"/>
        <v>1200</v>
      </c>
      <c r="R103" s="69">
        <f t="shared" si="47"/>
        <v>0</v>
      </c>
      <c r="S103" s="69">
        <f t="shared" si="48"/>
        <v>1200</v>
      </c>
      <c r="T103" s="69">
        <f t="shared" si="49"/>
        <v>0</v>
      </c>
    </row>
    <row r="104" spans="1:20" ht="59.25" customHeight="1" x14ac:dyDescent="0.35">
      <c r="A104" s="41" t="s">
        <v>518</v>
      </c>
      <c r="B104" s="42" t="s">
        <v>1989</v>
      </c>
      <c r="C104" s="70" t="s">
        <v>3470</v>
      </c>
      <c r="D104" s="69">
        <v>120</v>
      </c>
      <c r="E104" s="69"/>
      <c r="F104" s="69"/>
      <c r="G104" s="69"/>
      <c r="H104" s="69"/>
      <c r="I104" s="69">
        <f t="shared" si="45"/>
        <v>800</v>
      </c>
      <c r="J104" s="69"/>
      <c r="K104" s="69">
        <v>800</v>
      </c>
      <c r="L104" s="69"/>
      <c r="M104" s="69"/>
      <c r="N104" s="69"/>
      <c r="O104" s="69"/>
      <c r="P104" s="69"/>
      <c r="Q104" s="69">
        <f t="shared" si="46"/>
        <v>800</v>
      </c>
      <c r="R104" s="69">
        <f t="shared" si="47"/>
        <v>0</v>
      </c>
      <c r="S104" s="69">
        <f t="shared" si="48"/>
        <v>800</v>
      </c>
      <c r="T104" s="69">
        <f t="shared" si="49"/>
        <v>0</v>
      </c>
    </row>
    <row r="105" spans="1:20" ht="45" customHeight="1" x14ac:dyDescent="0.35">
      <c r="A105" s="41" t="s">
        <v>519</v>
      </c>
      <c r="B105" s="42" t="s">
        <v>1992</v>
      </c>
      <c r="C105" s="70" t="s">
        <v>1997</v>
      </c>
      <c r="D105" s="69">
        <v>500</v>
      </c>
      <c r="E105" s="69"/>
      <c r="F105" s="69"/>
      <c r="G105" s="69"/>
      <c r="H105" s="69"/>
      <c r="I105" s="69"/>
      <c r="J105" s="69"/>
      <c r="K105" s="69"/>
      <c r="L105" s="69"/>
      <c r="M105" s="69">
        <f t="shared" si="50"/>
        <v>2500</v>
      </c>
      <c r="N105" s="69">
        <v>2500</v>
      </c>
      <c r="O105" s="69"/>
      <c r="P105" s="69"/>
      <c r="Q105" s="69">
        <f t="shared" si="46"/>
        <v>2500</v>
      </c>
      <c r="R105" s="69">
        <f t="shared" si="47"/>
        <v>2500</v>
      </c>
      <c r="S105" s="69">
        <f t="shared" si="48"/>
        <v>0</v>
      </c>
      <c r="T105" s="69">
        <f t="shared" si="49"/>
        <v>0</v>
      </c>
    </row>
    <row r="106" spans="1:20" ht="25" customHeight="1" x14ac:dyDescent="0.35">
      <c r="A106" s="51">
        <v>6</v>
      </c>
      <c r="B106" s="52" t="s">
        <v>54</v>
      </c>
      <c r="C106" s="67"/>
      <c r="D106" s="68">
        <f>SUM(D107:D110)</f>
        <v>14274</v>
      </c>
      <c r="E106" s="68">
        <f t="shared" si="52"/>
        <v>1610</v>
      </c>
      <c r="F106" s="68">
        <f t="shared" ref="F106:P106" si="64">SUM(F107:F110)</f>
        <v>1400</v>
      </c>
      <c r="G106" s="68">
        <f t="shared" si="64"/>
        <v>0</v>
      </c>
      <c r="H106" s="68">
        <f t="shared" si="64"/>
        <v>210</v>
      </c>
      <c r="I106" s="68">
        <f t="shared" si="45"/>
        <v>1950</v>
      </c>
      <c r="J106" s="68">
        <f t="shared" si="64"/>
        <v>1400</v>
      </c>
      <c r="K106" s="68">
        <f t="shared" si="64"/>
        <v>550</v>
      </c>
      <c r="L106" s="68">
        <f t="shared" si="64"/>
        <v>0</v>
      </c>
      <c r="M106" s="68">
        <f t="shared" si="50"/>
        <v>0</v>
      </c>
      <c r="N106" s="68">
        <f t="shared" si="64"/>
        <v>0</v>
      </c>
      <c r="O106" s="68">
        <f t="shared" si="64"/>
        <v>0</v>
      </c>
      <c r="P106" s="68">
        <f t="shared" si="64"/>
        <v>0</v>
      </c>
      <c r="Q106" s="68">
        <f t="shared" si="46"/>
        <v>3560</v>
      </c>
      <c r="R106" s="68">
        <f t="shared" si="47"/>
        <v>2800</v>
      </c>
      <c r="S106" s="68">
        <f t="shared" si="48"/>
        <v>550</v>
      </c>
      <c r="T106" s="68">
        <f t="shared" si="49"/>
        <v>210</v>
      </c>
    </row>
    <row r="107" spans="1:20" ht="26" x14ac:dyDescent="0.35">
      <c r="A107" s="41" t="s">
        <v>287</v>
      </c>
      <c r="B107" s="42" t="s">
        <v>2087</v>
      </c>
      <c r="C107" s="70" t="s">
        <v>3471</v>
      </c>
      <c r="D107" s="69">
        <v>6696</v>
      </c>
      <c r="E107" s="69">
        <f t="shared" si="52"/>
        <v>1400</v>
      </c>
      <c r="F107" s="69">
        <v>1400</v>
      </c>
      <c r="G107" s="69"/>
      <c r="H107" s="69"/>
      <c r="I107" s="69"/>
      <c r="J107" s="69"/>
      <c r="K107" s="69"/>
      <c r="L107" s="69"/>
      <c r="M107" s="69"/>
      <c r="N107" s="69"/>
      <c r="O107" s="69"/>
      <c r="P107" s="69"/>
      <c r="Q107" s="69">
        <f t="shared" si="46"/>
        <v>1400</v>
      </c>
      <c r="R107" s="69">
        <f t="shared" si="47"/>
        <v>1400</v>
      </c>
      <c r="S107" s="69">
        <f t="shared" si="48"/>
        <v>0</v>
      </c>
      <c r="T107" s="69">
        <f t="shared" si="49"/>
        <v>0</v>
      </c>
    </row>
    <row r="108" spans="1:20" ht="26" x14ac:dyDescent="0.35">
      <c r="A108" s="41" t="s">
        <v>288</v>
      </c>
      <c r="B108" s="42" t="s">
        <v>2088</v>
      </c>
      <c r="C108" s="70" t="s">
        <v>266</v>
      </c>
      <c r="D108" s="69">
        <v>642</v>
      </c>
      <c r="E108" s="69">
        <f t="shared" si="52"/>
        <v>210</v>
      </c>
      <c r="F108" s="69"/>
      <c r="G108" s="69"/>
      <c r="H108" s="69">
        <v>210</v>
      </c>
      <c r="I108" s="69"/>
      <c r="J108" s="69"/>
      <c r="K108" s="69"/>
      <c r="L108" s="69"/>
      <c r="M108" s="69"/>
      <c r="N108" s="69"/>
      <c r="O108" s="69"/>
      <c r="P108" s="69"/>
      <c r="Q108" s="69">
        <f t="shared" si="46"/>
        <v>210</v>
      </c>
      <c r="R108" s="69">
        <f t="shared" si="47"/>
        <v>0</v>
      </c>
      <c r="S108" s="69">
        <f t="shared" si="48"/>
        <v>0</v>
      </c>
      <c r="T108" s="69">
        <f t="shared" si="49"/>
        <v>210</v>
      </c>
    </row>
    <row r="109" spans="1:20" ht="26" x14ac:dyDescent="0.35">
      <c r="A109" s="41" t="s">
        <v>289</v>
      </c>
      <c r="B109" s="42" t="s">
        <v>2091</v>
      </c>
      <c r="C109" s="70" t="s">
        <v>3471</v>
      </c>
      <c r="D109" s="69">
        <v>1656</v>
      </c>
      <c r="E109" s="69"/>
      <c r="F109" s="69"/>
      <c r="G109" s="69"/>
      <c r="H109" s="69"/>
      <c r="I109" s="69">
        <f t="shared" si="45"/>
        <v>1400</v>
      </c>
      <c r="J109" s="69">
        <v>1400</v>
      </c>
      <c r="K109" s="69"/>
      <c r="L109" s="69"/>
      <c r="M109" s="69"/>
      <c r="N109" s="69"/>
      <c r="O109" s="69"/>
      <c r="P109" s="69"/>
      <c r="Q109" s="69">
        <f t="shared" si="46"/>
        <v>1400</v>
      </c>
      <c r="R109" s="69">
        <f t="shared" si="47"/>
        <v>1400</v>
      </c>
      <c r="S109" s="69">
        <f t="shared" si="48"/>
        <v>0</v>
      </c>
      <c r="T109" s="69">
        <f t="shared" si="49"/>
        <v>0</v>
      </c>
    </row>
    <row r="110" spans="1:20" ht="28.15" customHeight="1" x14ac:dyDescent="0.35">
      <c r="A110" s="41" t="s">
        <v>290</v>
      </c>
      <c r="B110" s="42" t="s">
        <v>2102</v>
      </c>
      <c r="C110" s="70" t="s">
        <v>3472</v>
      </c>
      <c r="D110" s="69">
        <v>5280</v>
      </c>
      <c r="E110" s="69"/>
      <c r="F110" s="69"/>
      <c r="G110" s="69"/>
      <c r="H110" s="69"/>
      <c r="I110" s="69">
        <f t="shared" si="45"/>
        <v>550</v>
      </c>
      <c r="J110" s="69"/>
      <c r="K110" s="69">
        <v>550</v>
      </c>
      <c r="L110" s="69"/>
      <c r="M110" s="69"/>
      <c r="N110" s="69"/>
      <c r="O110" s="69"/>
      <c r="P110" s="69"/>
      <c r="Q110" s="69">
        <f t="shared" si="46"/>
        <v>550</v>
      </c>
      <c r="R110" s="69">
        <f t="shared" si="47"/>
        <v>0</v>
      </c>
      <c r="S110" s="69">
        <f t="shared" si="48"/>
        <v>550</v>
      </c>
      <c r="T110" s="69">
        <f t="shared" si="49"/>
        <v>0</v>
      </c>
    </row>
    <row r="111" spans="1:20" ht="25" customHeight="1" x14ac:dyDescent="0.35">
      <c r="A111" s="51">
        <v>7</v>
      </c>
      <c r="B111" s="52" t="s">
        <v>55</v>
      </c>
      <c r="C111" s="67"/>
      <c r="D111" s="68">
        <f>SUM(D112:D114)</f>
        <v>1403</v>
      </c>
      <c r="E111" s="68">
        <f t="shared" si="52"/>
        <v>2300</v>
      </c>
      <c r="F111" s="68">
        <f t="shared" ref="F111:P111" si="65">SUM(F112:F114)</f>
        <v>1800</v>
      </c>
      <c r="G111" s="68">
        <f t="shared" si="65"/>
        <v>500</v>
      </c>
      <c r="H111" s="68">
        <f t="shared" si="65"/>
        <v>0</v>
      </c>
      <c r="I111" s="68">
        <f t="shared" si="45"/>
        <v>1350</v>
      </c>
      <c r="J111" s="68">
        <f t="shared" si="65"/>
        <v>1350</v>
      </c>
      <c r="K111" s="68">
        <f t="shared" si="65"/>
        <v>0</v>
      </c>
      <c r="L111" s="68">
        <f t="shared" si="65"/>
        <v>0</v>
      </c>
      <c r="M111" s="68">
        <f t="shared" si="50"/>
        <v>1100</v>
      </c>
      <c r="N111" s="68">
        <f t="shared" si="65"/>
        <v>1100</v>
      </c>
      <c r="O111" s="68">
        <f t="shared" si="65"/>
        <v>0</v>
      </c>
      <c r="P111" s="68">
        <f t="shared" si="65"/>
        <v>0</v>
      </c>
      <c r="Q111" s="68">
        <f t="shared" si="46"/>
        <v>4750</v>
      </c>
      <c r="R111" s="68">
        <f t="shared" si="47"/>
        <v>4250</v>
      </c>
      <c r="S111" s="68">
        <f t="shared" si="48"/>
        <v>500</v>
      </c>
      <c r="T111" s="68">
        <f t="shared" si="49"/>
        <v>0</v>
      </c>
    </row>
    <row r="112" spans="1:20" ht="48.75" customHeight="1" x14ac:dyDescent="0.35">
      <c r="A112" s="41" t="s">
        <v>354</v>
      </c>
      <c r="B112" s="42" t="s">
        <v>2511</v>
      </c>
      <c r="C112" s="70" t="s">
        <v>3473</v>
      </c>
      <c r="D112" s="69">
        <v>700</v>
      </c>
      <c r="E112" s="69">
        <f t="shared" si="52"/>
        <v>2300</v>
      </c>
      <c r="F112" s="69">
        <v>1800</v>
      </c>
      <c r="G112" s="69">
        <v>500</v>
      </c>
      <c r="H112" s="69"/>
      <c r="I112" s="69"/>
      <c r="J112" s="69"/>
      <c r="K112" s="69"/>
      <c r="L112" s="69"/>
      <c r="M112" s="69"/>
      <c r="N112" s="69"/>
      <c r="O112" s="69"/>
      <c r="P112" s="69"/>
      <c r="Q112" s="69">
        <f t="shared" si="46"/>
        <v>2300</v>
      </c>
      <c r="R112" s="69">
        <f t="shared" si="47"/>
        <v>1800</v>
      </c>
      <c r="S112" s="69">
        <f t="shared" si="48"/>
        <v>500</v>
      </c>
      <c r="T112" s="69">
        <f t="shared" si="49"/>
        <v>0</v>
      </c>
    </row>
    <row r="113" spans="1:20" ht="52" x14ac:dyDescent="0.35">
      <c r="A113" s="41" t="s">
        <v>355</v>
      </c>
      <c r="B113" s="42" t="s">
        <v>2512</v>
      </c>
      <c r="C113" s="70" t="s">
        <v>3474</v>
      </c>
      <c r="D113" s="69">
        <v>221</v>
      </c>
      <c r="E113" s="69"/>
      <c r="F113" s="69"/>
      <c r="G113" s="69"/>
      <c r="H113" s="69"/>
      <c r="I113" s="69">
        <f t="shared" si="45"/>
        <v>1350</v>
      </c>
      <c r="J113" s="69">
        <v>1350</v>
      </c>
      <c r="K113" s="69"/>
      <c r="L113" s="69"/>
      <c r="M113" s="69"/>
      <c r="N113" s="69"/>
      <c r="O113" s="69"/>
      <c r="P113" s="69"/>
      <c r="Q113" s="69">
        <f t="shared" si="46"/>
        <v>1350</v>
      </c>
      <c r="R113" s="69">
        <f t="shared" si="47"/>
        <v>1350</v>
      </c>
      <c r="S113" s="69">
        <f t="shared" si="48"/>
        <v>0</v>
      </c>
      <c r="T113" s="69">
        <f t="shared" si="49"/>
        <v>0</v>
      </c>
    </row>
    <row r="114" spans="1:20" ht="39" x14ac:dyDescent="0.35">
      <c r="A114" s="41" t="s">
        <v>356</v>
      </c>
      <c r="B114" s="42" t="s">
        <v>2514</v>
      </c>
      <c r="C114" s="70" t="s">
        <v>2528</v>
      </c>
      <c r="D114" s="69">
        <v>482</v>
      </c>
      <c r="E114" s="69"/>
      <c r="F114" s="69"/>
      <c r="G114" s="69"/>
      <c r="H114" s="69"/>
      <c r="I114" s="69"/>
      <c r="J114" s="69"/>
      <c r="K114" s="69"/>
      <c r="L114" s="69"/>
      <c r="M114" s="69">
        <f t="shared" si="50"/>
        <v>1100</v>
      </c>
      <c r="N114" s="69">
        <v>1100</v>
      </c>
      <c r="O114" s="69"/>
      <c r="P114" s="69"/>
      <c r="Q114" s="69">
        <f t="shared" si="46"/>
        <v>1100</v>
      </c>
      <c r="R114" s="69">
        <f t="shared" si="47"/>
        <v>1100</v>
      </c>
      <c r="S114" s="69">
        <f t="shared" si="48"/>
        <v>0</v>
      </c>
      <c r="T114" s="69">
        <f t="shared" si="49"/>
        <v>0</v>
      </c>
    </row>
    <row r="115" spans="1:20" ht="25" customHeight="1" x14ac:dyDescent="0.35">
      <c r="A115" s="51">
        <v>8</v>
      </c>
      <c r="B115" s="52" t="s">
        <v>56</v>
      </c>
      <c r="C115" s="67"/>
      <c r="D115" s="68">
        <f>SUM(D116:D122)</f>
        <v>2741</v>
      </c>
      <c r="E115" s="68">
        <f t="shared" si="52"/>
        <v>3026</v>
      </c>
      <c r="F115" s="68">
        <f t="shared" ref="F115:P115" si="66">SUM(F116:F122)</f>
        <v>1576</v>
      </c>
      <c r="G115" s="68">
        <f t="shared" si="66"/>
        <v>0</v>
      </c>
      <c r="H115" s="68">
        <f t="shared" si="66"/>
        <v>1450</v>
      </c>
      <c r="I115" s="68">
        <f t="shared" si="45"/>
        <v>2586</v>
      </c>
      <c r="J115" s="68">
        <f t="shared" si="66"/>
        <v>700</v>
      </c>
      <c r="K115" s="68">
        <f t="shared" si="66"/>
        <v>1386</v>
      </c>
      <c r="L115" s="68">
        <f t="shared" si="66"/>
        <v>500</v>
      </c>
      <c r="M115" s="68">
        <f t="shared" si="50"/>
        <v>3000</v>
      </c>
      <c r="N115" s="68">
        <f t="shared" si="66"/>
        <v>2500</v>
      </c>
      <c r="O115" s="68">
        <f t="shared" si="66"/>
        <v>0</v>
      </c>
      <c r="P115" s="68">
        <f t="shared" si="66"/>
        <v>500</v>
      </c>
      <c r="Q115" s="68">
        <f t="shared" si="46"/>
        <v>8612</v>
      </c>
      <c r="R115" s="68">
        <f t="shared" si="47"/>
        <v>4776</v>
      </c>
      <c r="S115" s="68">
        <f t="shared" si="48"/>
        <v>1386</v>
      </c>
      <c r="T115" s="68">
        <f t="shared" si="49"/>
        <v>2450</v>
      </c>
    </row>
    <row r="116" spans="1:20" ht="33.75" customHeight="1" x14ac:dyDescent="0.35">
      <c r="A116" s="41" t="s">
        <v>638</v>
      </c>
      <c r="B116" s="42" t="s">
        <v>3441</v>
      </c>
      <c r="C116" s="70" t="s">
        <v>2250</v>
      </c>
      <c r="D116" s="69">
        <v>515</v>
      </c>
      <c r="E116" s="69">
        <f t="shared" si="52"/>
        <v>800</v>
      </c>
      <c r="F116" s="69">
        <v>800</v>
      </c>
      <c r="G116" s="69"/>
      <c r="H116" s="69"/>
      <c r="I116" s="69">
        <f t="shared" si="45"/>
        <v>0</v>
      </c>
      <c r="J116" s="69"/>
      <c r="K116" s="69"/>
      <c r="L116" s="69"/>
      <c r="M116" s="69"/>
      <c r="N116" s="69"/>
      <c r="O116" s="69"/>
      <c r="P116" s="69"/>
      <c r="Q116" s="69">
        <f t="shared" si="46"/>
        <v>800</v>
      </c>
      <c r="R116" s="69">
        <f t="shared" si="47"/>
        <v>800</v>
      </c>
      <c r="S116" s="69">
        <f t="shared" si="48"/>
        <v>0</v>
      </c>
      <c r="T116" s="69">
        <f t="shared" si="49"/>
        <v>0</v>
      </c>
    </row>
    <row r="117" spans="1:20" ht="35.25" customHeight="1" x14ac:dyDescent="0.35">
      <c r="A117" s="41" t="s">
        <v>639</v>
      </c>
      <c r="B117" s="42" t="s">
        <v>2238</v>
      </c>
      <c r="C117" s="70" t="s">
        <v>2250</v>
      </c>
      <c r="D117" s="69">
        <v>388</v>
      </c>
      <c r="E117" s="69">
        <f t="shared" si="52"/>
        <v>776</v>
      </c>
      <c r="F117" s="69">
        <v>776</v>
      </c>
      <c r="G117" s="69"/>
      <c r="H117" s="69"/>
      <c r="I117" s="69">
        <f t="shared" si="45"/>
        <v>1200</v>
      </c>
      <c r="J117" s="69">
        <v>700</v>
      </c>
      <c r="K117" s="69"/>
      <c r="L117" s="69">
        <v>500</v>
      </c>
      <c r="M117" s="69"/>
      <c r="N117" s="69"/>
      <c r="O117" s="69"/>
      <c r="P117" s="69"/>
      <c r="Q117" s="69">
        <f t="shared" si="46"/>
        <v>1976</v>
      </c>
      <c r="R117" s="69">
        <f t="shared" si="47"/>
        <v>1476</v>
      </c>
      <c r="S117" s="69">
        <f t="shared" si="48"/>
        <v>0</v>
      </c>
      <c r="T117" s="69">
        <f t="shared" si="49"/>
        <v>500</v>
      </c>
    </row>
    <row r="118" spans="1:20" ht="39" customHeight="1" x14ac:dyDescent="0.35">
      <c r="A118" s="41" t="s">
        <v>640</v>
      </c>
      <c r="B118" s="42" t="s">
        <v>2247</v>
      </c>
      <c r="C118" s="70" t="s">
        <v>2251</v>
      </c>
      <c r="D118" s="69">
        <v>291</v>
      </c>
      <c r="E118" s="69">
        <f t="shared" si="52"/>
        <v>600</v>
      </c>
      <c r="F118" s="69"/>
      <c r="G118" s="69"/>
      <c r="H118" s="69">
        <v>600</v>
      </c>
      <c r="I118" s="69">
        <f t="shared" si="45"/>
        <v>0</v>
      </c>
      <c r="J118" s="69"/>
      <c r="K118" s="69"/>
      <c r="L118" s="69"/>
      <c r="M118" s="69"/>
      <c r="N118" s="69"/>
      <c r="O118" s="69"/>
      <c r="P118" s="69"/>
      <c r="Q118" s="69">
        <f t="shared" si="46"/>
        <v>600</v>
      </c>
      <c r="R118" s="69">
        <f t="shared" si="47"/>
        <v>0</v>
      </c>
      <c r="S118" s="69">
        <f t="shared" si="48"/>
        <v>0</v>
      </c>
      <c r="T118" s="69">
        <f t="shared" si="49"/>
        <v>600</v>
      </c>
    </row>
    <row r="119" spans="1:20" ht="35.25" customHeight="1" x14ac:dyDescent="0.35">
      <c r="A119" s="41" t="s">
        <v>641</v>
      </c>
      <c r="B119" s="42" t="s">
        <v>3475</v>
      </c>
      <c r="C119" s="70" t="s">
        <v>3476</v>
      </c>
      <c r="D119" s="69">
        <v>45</v>
      </c>
      <c r="E119" s="69">
        <f t="shared" si="52"/>
        <v>450</v>
      </c>
      <c r="F119" s="69"/>
      <c r="G119" s="69"/>
      <c r="H119" s="69">
        <v>450</v>
      </c>
      <c r="I119" s="69">
        <f t="shared" si="45"/>
        <v>0</v>
      </c>
      <c r="J119" s="69"/>
      <c r="K119" s="69"/>
      <c r="L119" s="69"/>
      <c r="M119" s="69"/>
      <c r="N119" s="69"/>
      <c r="O119" s="69"/>
      <c r="P119" s="69"/>
      <c r="Q119" s="69">
        <f t="shared" si="46"/>
        <v>450</v>
      </c>
      <c r="R119" s="69">
        <f t="shared" si="47"/>
        <v>0</v>
      </c>
      <c r="S119" s="69">
        <f t="shared" si="48"/>
        <v>0</v>
      </c>
      <c r="T119" s="69">
        <f t="shared" si="49"/>
        <v>450</v>
      </c>
    </row>
    <row r="120" spans="1:20" ht="25" customHeight="1" x14ac:dyDescent="0.35">
      <c r="A120" s="41" t="s">
        <v>642</v>
      </c>
      <c r="B120" s="42" t="s">
        <v>2241</v>
      </c>
      <c r="C120" s="70" t="s">
        <v>2248</v>
      </c>
      <c r="D120" s="69">
        <v>40</v>
      </c>
      <c r="E120" s="69">
        <f t="shared" si="52"/>
        <v>400</v>
      </c>
      <c r="F120" s="69"/>
      <c r="G120" s="69"/>
      <c r="H120" s="69">
        <v>400</v>
      </c>
      <c r="I120" s="69">
        <f t="shared" si="45"/>
        <v>0</v>
      </c>
      <c r="J120" s="69"/>
      <c r="K120" s="69"/>
      <c r="L120" s="69"/>
      <c r="M120" s="69"/>
      <c r="N120" s="69"/>
      <c r="O120" s="69"/>
      <c r="P120" s="69"/>
      <c r="Q120" s="69">
        <f t="shared" si="46"/>
        <v>400</v>
      </c>
      <c r="R120" s="69">
        <f t="shared" si="47"/>
        <v>0</v>
      </c>
      <c r="S120" s="69">
        <f t="shared" si="48"/>
        <v>0</v>
      </c>
      <c r="T120" s="69">
        <f t="shared" si="49"/>
        <v>400</v>
      </c>
    </row>
    <row r="121" spans="1:20" ht="25" customHeight="1" x14ac:dyDescent="0.35">
      <c r="A121" s="41" t="s">
        <v>643</v>
      </c>
      <c r="B121" s="42" t="s">
        <v>2235</v>
      </c>
      <c r="C121" s="70" t="s">
        <v>2252</v>
      </c>
      <c r="D121" s="69">
        <v>462</v>
      </c>
      <c r="E121" s="69"/>
      <c r="F121" s="69"/>
      <c r="G121" s="69"/>
      <c r="H121" s="69"/>
      <c r="I121" s="69">
        <f t="shared" si="45"/>
        <v>1386</v>
      </c>
      <c r="J121" s="69"/>
      <c r="K121" s="69">
        <v>1386</v>
      </c>
      <c r="L121" s="69"/>
      <c r="M121" s="69"/>
      <c r="N121" s="69"/>
      <c r="O121" s="69"/>
      <c r="P121" s="69"/>
      <c r="Q121" s="69">
        <f t="shared" si="46"/>
        <v>1386</v>
      </c>
      <c r="R121" s="69">
        <f t="shared" si="47"/>
        <v>0</v>
      </c>
      <c r="S121" s="69">
        <f t="shared" si="48"/>
        <v>1386</v>
      </c>
      <c r="T121" s="69">
        <f t="shared" si="49"/>
        <v>0</v>
      </c>
    </row>
    <row r="122" spans="1:20" ht="25" customHeight="1" x14ac:dyDescent="0.35">
      <c r="A122" s="41" t="s">
        <v>644</v>
      </c>
      <c r="B122" s="42" t="s">
        <v>2249</v>
      </c>
      <c r="C122" s="70" t="s">
        <v>2253</v>
      </c>
      <c r="D122" s="69">
        <v>1000</v>
      </c>
      <c r="E122" s="69"/>
      <c r="F122" s="69"/>
      <c r="G122" s="69"/>
      <c r="H122" s="69"/>
      <c r="I122" s="69">
        <f t="shared" si="45"/>
        <v>0</v>
      </c>
      <c r="J122" s="69"/>
      <c r="K122" s="69"/>
      <c r="L122" s="69"/>
      <c r="M122" s="69">
        <f t="shared" si="50"/>
        <v>3000</v>
      </c>
      <c r="N122" s="69">
        <v>2500</v>
      </c>
      <c r="O122" s="69"/>
      <c r="P122" s="69">
        <v>500</v>
      </c>
      <c r="Q122" s="69">
        <f t="shared" si="46"/>
        <v>3000</v>
      </c>
      <c r="R122" s="69">
        <f t="shared" si="47"/>
        <v>2500</v>
      </c>
      <c r="S122" s="69">
        <f t="shared" si="48"/>
        <v>0</v>
      </c>
      <c r="T122" s="69">
        <f t="shared" si="49"/>
        <v>500</v>
      </c>
    </row>
    <row r="123" spans="1:20" ht="25" customHeight="1" x14ac:dyDescent="0.35">
      <c r="A123" s="51">
        <v>9</v>
      </c>
      <c r="B123" s="52" t="s">
        <v>57</v>
      </c>
      <c r="C123" s="67"/>
      <c r="D123" s="68">
        <f>SUM(D124:D127)</f>
        <v>6374</v>
      </c>
      <c r="E123" s="68">
        <f t="shared" ref="E123:T123" si="67">SUM(E124:E127)</f>
        <v>1920</v>
      </c>
      <c r="F123" s="68">
        <f t="shared" si="67"/>
        <v>1920</v>
      </c>
      <c r="G123" s="68">
        <f t="shared" si="67"/>
        <v>0</v>
      </c>
      <c r="H123" s="68">
        <f t="shared" si="67"/>
        <v>0</v>
      </c>
      <c r="I123" s="68">
        <f t="shared" si="67"/>
        <v>2200</v>
      </c>
      <c r="J123" s="68">
        <f t="shared" si="67"/>
        <v>2200</v>
      </c>
      <c r="K123" s="68">
        <f t="shared" si="67"/>
        <v>0</v>
      </c>
      <c r="L123" s="68">
        <f t="shared" si="67"/>
        <v>0</v>
      </c>
      <c r="M123" s="68">
        <f t="shared" si="67"/>
        <v>2800</v>
      </c>
      <c r="N123" s="68">
        <f t="shared" si="67"/>
        <v>1500</v>
      </c>
      <c r="O123" s="68">
        <f t="shared" si="67"/>
        <v>1300</v>
      </c>
      <c r="P123" s="68">
        <f t="shared" si="67"/>
        <v>0</v>
      </c>
      <c r="Q123" s="68">
        <f t="shared" si="67"/>
        <v>6920</v>
      </c>
      <c r="R123" s="68">
        <f t="shared" si="67"/>
        <v>5620</v>
      </c>
      <c r="S123" s="68">
        <f t="shared" si="67"/>
        <v>1300</v>
      </c>
      <c r="T123" s="68">
        <f t="shared" si="67"/>
        <v>0</v>
      </c>
    </row>
    <row r="124" spans="1:20" ht="72.75" customHeight="1" x14ac:dyDescent="0.35">
      <c r="A124" s="41" t="s">
        <v>689</v>
      </c>
      <c r="B124" s="42" t="s">
        <v>2675</v>
      </c>
      <c r="C124" s="70" t="s">
        <v>2676</v>
      </c>
      <c r="D124" s="69">
        <v>2000</v>
      </c>
      <c r="E124" s="69">
        <f>F124+G124+H124</f>
        <v>1920</v>
      </c>
      <c r="F124" s="69">
        <v>1920</v>
      </c>
      <c r="G124" s="69"/>
      <c r="H124" s="69"/>
      <c r="I124" s="69"/>
      <c r="J124" s="69"/>
      <c r="K124" s="69"/>
      <c r="L124" s="69"/>
      <c r="M124" s="69">
        <f>N124+O124+P124</f>
        <v>0</v>
      </c>
      <c r="N124" s="69"/>
      <c r="O124" s="69"/>
      <c r="P124" s="71"/>
      <c r="Q124" s="69">
        <f t="shared" si="46"/>
        <v>1920</v>
      </c>
      <c r="R124" s="69">
        <f t="shared" si="47"/>
        <v>1920</v>
      </c>
      <c r="S124" s="69">
        <f t="shared" si="48"/>
        <v>0</v>
      </c>
      <c r="T124" s="69">
        <f t="shared" si="49"/>
        <v>0</v>
      </c>
    </row>
    <row r="125" spans="1:20" ht="49.5" customHeight="1" x14ac:dyDescent="0.35">
      <c r="A125" s="41" t="s">
        <v>693</v>
      </c>
      <c r="B125" s="42" t="s">
        <v>2677</v>
      </c>
      <c r="C125" s="70" t="s">
        <v>3356</v>
      </c>
      <c r="D125" s="69">
        <v>2224</v>
      </c>
      <c r="E125" s="69"/>
      <c r="F125" s="69"/>
      <c r="G125" s="69"/>
      <c r="H125" s="69"/>
      <c r="I125" s="69">
        <f t="shared" ref="I125" si="68">J125+K125+L125</f>
        <v>2200</v>
      </c>
      <c r="J125" s="69">
        <v>2200</v>
      </c>
      <c r="K125" s="69"/>
      <c r="L125" s="69"/>
      <c r="M125" s="69">
        <f t="shared" ref="M125:M127" si="69">N125+O125+P125</f>
        <v>0</v>
      </c>
      <c r="N125" s="69"/>
      <c r="O125" s="69"/>
      <c r="P125" s="71"/>
      <c r="Q125" s="69">
        <f t="shared" si="46"/>
        <v>2200</v>
      </c>
      <c r="R125" s="69">
        <f t="shared" si="47"/>
        <v>2200</v>
      </c>
      <c r="S125" s="69">
        <f t="shared" si="48"/>
        <v>0</v>
      </c>
      <c r="T125" s="69">
        <f t="shared" si="49"/>
        <v>0</v>
      </c>
    </row>
    <row r="126" spans="1:20" ht="46.5" customHeight="1" x14ac:dyDescent="0.35">
      <c r="A126" s="41" t="s">
        <v>698</v>
      </c>
      <c r="B126" s="42" t="s">
        <v>2678</v>
      </c>
      <c r="C126" s="70" t="s">
        <v>3477</v>
      </c>
      <c r="D126" s="69">
        <v>1550</v>
      </c>
      <c r="E126" s="69"/>
      <c r="F126" s="69"/>
      <c r="G126" s="69"/>
      <c r="H126" s="69"/>
      <c r="I126" s="69"/>
      <c r="J126" s="69"/>
      <c r="K126" s="69"/>
      <c r="L126" s="69"/>
      <c r="M126" s="69">
        <f t="shared" si="69"/>
        <v>1500</v>
      </c>
      <c r="N126" s="69">
        <v>1500</v>
      </c>
      <c r="O126" s="69"/>
      <c r="P126" s="71"/>
      <c r="Q126" s="69">
        <f t="shared" si="46"/>
        <v>1500</v>
      </c>
      <c r="R126" s="69">
        <f t="shared" si="47"/>
        <v>1500</v>
      </c>
      <c r="S126" s="69">
        <f t="shared" si="48"/>
        <v>0</v>
      </c>
      <c r="T126" s="69">
        <f t="shared" si="49"/>
        <v>0</v>
      </c>
    </row>
    <row r="127" spans="1:20" ht="45" customHeight="1" x14ac:dyDescent="0.35">
      <c r="A127" s="41" t="s">
        <v>813</v>
      </c>
      <c r="B127" s="42" t="s">
        <v>1139</v>
      </c>
      <c r="C127" s="70" t="s">
        <v>2679</v>
      </c>
      <c r="D127" s="69">
        <v>600</v>
      </c>
      <c r="E127" s="69"/>
      <c r="F127" s="69"/>
      <c r="G127" s="69"/>
      <c r="H127" s="69"/>
      <c r="I127" s="69"/>
      <c r="J127" s="69"/>
      <c r="K127" s="69"/>
      <c r="L127" s="69"/>
      <c r="M127" s="69">
        <f t="shared" si="69"/>
        <v>1300</v>
      </c>
      <c r="N127" s="69"/>
      <c r="O127" s="69">
        <v>1300</v>
      </c>
      <c r="P127" s="71"/>
      <c r="Q127" s="69">
        <f t="shared" si="46"/>
        <v>1300</v>
      </c>
      <c r="R127" s="69">
        <f t="shared" si="47"/>
        <v>0</v>
      </c>
      <c r="S127" s="69">
        <f t="shared" si="48"/>
        <v>1300</v>
      </c>
      <c r="T127" s="69">
        <f t="shared" si="49"/>
        <v>0</v>
      </c>
    </row>
    <row r="128" spans="1:20" ht="25" customHeight="1" x14ac:dyDescent="0.35">
      <c r="A128" s="51">
        <v>10</v>
      </c>
      <c r="B128" s="52" t="s">
        <v>58</v>
      </c>
      <c r="C128" s="67"/>
      <c r="D128" s="68">
        <f>SUM(D129:D134)</f>
        <v>8642</v>
      </c>
      <c r="E128" s="68">
        <f t="shared" ref="E128:E131" si="70">F128+G128+H128</f>
        <v>3850</v>
      </c>
      <c r="F128" s="68">
        <f t="shared" ref="F128:P128" si="71">SUM(F129:F134)</f>
        <v>1800</v>
      </c>
      <c r="G128" s="68">
        <f t="shared" si="71"/>
        <v>1150</v>
      </c>
      <c r="H128" s="68">
        <f t="shared" si="71"/>
        <v>900</v>
      </c>
      <c r="I128" s="68">
        <f t="shared" ref="I128:I133" si="72">J128+K128+L128</f>
        <v>3300</v>
      </c>
      <c r="J128" s="68">
        <f t="shared" si="71"/>
        <v>2700</v>
      </c>
      <c r="K128" s="68">
        <f t="shared" si="71"/>
        <v>0</v>
      </c>
      <c r="L128" s="68">
        <f t="shared" si="71"/>
        <v>600</v>
      </c>
      <c r="M128" s="68">
        <f t="shared" ref="M128:M134" si="73">N128+O128+P128</f>
        <v>2000</v>
      </c>
      <c r="N128" s="68">
        <f t="shared" si="71"/>
        <v>1500</v>
      </c>
      <c r="O128" s="68">
        <f t="shared" si="71"/>
        <v>0</v>
      </c>
      <c r="P128" s="68">
        <f t="shared" si="71"/>
        <v>500</v>
      </c>
      <c r="Q128" s="68">
        <f t="shared" ref="Q128:Q134" si="74">R128+S128+T128</f>
        <v>9150</v>
      </c>
      <c r="R128" s="68">
        <f t="shared" ref="R128:R134" si="75">F128+J128+N128</f>
        <v>6000</v>
      </c>
      <c r="S128" s="68">
        <f t="shared" ref="S128:S134" si="76">G128+K128+O128</f>
        <v>1150</v>
      </c>
      <c r="T128" s="68">
        <f t="shared" ref="T128:T134" si="77">H128+L128+P128</f>
        <v>2000</v>
      </c>
    </row>
    <row r="129" spans="1:20" ht="39" x14ac:dyDescent="0.35">
      <c r="A129" s="41" t="s">
        <v>1062</v>
      </c>
      <c r="B129" s="42" t="s">
        <v>2258</v>
      </c>
      <c r="C129" s="70" t="s">
        <v>2273</v>
      </c>
      <c r="D129" s="69">
        <v>1970</v>
      </c>
      <c r="E129" s="69">
        <f t="shared" si="70"/>
        <v>1900</v>
      </c>
      <c r="F129" s="69">
        <v>1000</v>
      </c>
      <c r="G129" s="69"/>
      <c r="H129" s="69">
        <v>900</v>
      </c>
      <c r="I129" s="69"/>
      <c r="J129" s="69"/>
      <c r="K129" s="69"/>
      <c r="L129" s="69"/>
      <c r="M129" s="69"/>
      <c r="N129" s="69"/>
      <c r="O129" s="69"/>
      <c r="P129" s="69"/>
      <c r="Q129" s="69">
        <f t="shared" si="74"/>
        <v>1900</v>
      </c>
      <c r="R129" s="69">
        <f t="shared" si="75"/>
        <v>1000</v>
      </c>
      <c r="S129" s="69">
        <f t="shared" si="76"/>
        <v>0</v>
      </c>
      <c r="T129" s="69">
        <f t="shared" si="77"/>
        <v>900</v>
      </c>
    </row>
    <row r="130" spans="1:20" ht="26" x14ac:dyDescent="0.35">
      <c r="A130" s="41" t="s">
        <v>1063</v>
      </c>
      <c r="B130" s="42" t="s">
        <v>1858</v>
      </c>
      <c r="C130" s="70" t="s">
        <v>2274</v>
      </c>
      <c r="D130" s="69">
        <v>308</v>
      </c>
      <c r="E130" s="69">
        <f t="shared" si="70"/>
        <v>800</v>
      </c>
      <c r="F130" s="69">
        <v>800</v>
      </c>
      <c r="G130" s="69"/>
      <c r="H130" s="69"/>
      <c r="I130" s="69"/>
      <c r="J130" s="69"/>
      <c r="K130" s="69"/>
      <c r="L130" s="69"/>
      <c r="M130" s="69"/>
      <c r="N130" s="69"/>
      <c r="O130" s="69"/>
      <c r="P130" s="69"/>
      <c r="Q130" s="69">
        <f t="shared" si="74"/>
        <v>800</v>
      </c>
      <c r="R130" s="69">
        <f t="shared" si="75"/>
        <v>800</v>
      </c>
      <c r="S130" s="69">
        <f t="shared" si="76"/>
        <v>0</v>
      </c>
      <c r="T130" s="69">
        <f t="shared" si="77"/>
        <v>0</v>
      </c>
    </row>
    <row r="131" spans="1:20" ht="26" x14ac:dyDescent="0.35">
      <c r="A131" s="41" t="s">
        <v>1086</v>
      </c>
      <c r="B131" s="42" t="s">
        <v>2275</v>
      </c>
      <c r="C131" s="70" t="s">
        <v>3478</v>
      </c>
      <c r="D131" s="69">
        <v>2000</v>
      </c>
      <c r="E131" s="69">
        <f t="shared" si="70"/>
        <v>1150</v>
      </c>
      <c r="F131" s="69"/>
      <c r="G131" s="69">
        <v>1150</v>
      </c>
      <c r="H131" s="69"/>
      <c r="I131" s="69"/>
      <c r="J131" s="69"/>
      <c r="K131" s="69"/>
      <c r="L131" s="69"/>
      <c r="M131" s="69"/>
      <c r="N131" s="69"/>
      <c r="O131" s="69"/>
      <c r="P131" s="69"/>
      <c r="Q131" s="69">
        <f t="shared" si="74"/>
        <v>1150</v>
      </c>
      <c r="R131" s="69">
        <f t="shared" si="75"/>
        <v>0</v>
      </c>
      <c r="S131" s="69">
        <f t="shared" si="76"/>
        <v>1150</v>
      </c>
      <c r="T131" s="69">
        <f t="shared" si="77"/>
        <v>0</v>
      </c>
    </row>
    <row r="132" spans="1:20" ht="26" x14ac:dyDescent="0.35">
      <c r="A132" s="41" t="s">
        <v>1087</v>
      </c>
      <c r="B132" s="42" t="s">
        <v>2267</v>
      </c>
      <c r="C132" s="70" t="s">
        <v>2276</v>
      </c>
      <c r="D132" s="69">
        <v>920</v>
      </c>
      <c r="E132" s="69"/>
      <c r="F132" s="69"/>
      <c r="G132" s="69"/>
      <c r="H132" s="69"/>
      <c r="I132" s="69">
        <f t="shared" si="72"/>
        <v>1500</v>
      </c>
      <c r="J132" s="69">
        <v>1200</v>
      </c>
      <c r="K132" s="69"/>
      <c r="L132" s="69">
        <v>300</v>
      </c>
      <c r="M132" s="69"/>
      <c r="N132" s="69"/>
      <c r="O132" s="69"/>
      <c r="P132" s="69"/>
      <c r="Q132" s="69">
        <f t="shared" si="74"/>
        <v>1500</v>
      </c>
      <c r="R132" s="69">
        <f t="shared" si="75"/>
        <v>1200</v>
      </c>
      <c r="S132" s="69">
        <f t="shared" si="76"/>
        <v>0</v>
      </c>
      <c r="T132" s="69">
        <f t="shared" si="77"/>
        <v>300</v>
      </c>
    </row>
    <row r="133" spans="1:20" ht="26" x14ac:dyDescent="0.35">
      <c r="A133" s="41" t="s">
        <v>1088</v>
      </c>
      <c r="B133" s="42" t="s">
        <v>2255</v>
      </c>
      <c r="C133" s="70" t="s">
        <v>2277</v>
      </c>
      <c r="D133" s="69">
        <v>2214</v>
      </c>
      <c r="E133" s="69"/>
      <c r="F133" s="69"/>
      <c r="G133" s="69"/>
      <c r="H133" s="69"/>
      <c r="I133" s="69">
        <f t="shared" si="72"/>
        <v>1800</v>
      </c>
      <c r="J133" s="69">
        <v>1500</v>
      </c>
      <c r="K133" s="69"/>
      <c r="L133" s="69">
        <v>300</v>
      </c>
      <c r="M133" s="69"/>
      <c r="N133" s="69"/>
      <c r="O133" s="69"/>
      <c r="P133" s="69"/>
      <c r="Q133" s="69">
        <f t="shared" si="74"/>
        <v>1800</v>
      </c>
      <c r="R133" s="69">
        <f t="shared" si="75"/>
        <v>1500</v>
      </c>
      <c r="S133" s="69">
        <f t="shared" si="76"/>
        <v>0</v>
      </c>
      <c r="T133" s="69">
        <f t="shared" si="77"/>
        <v>300</v>
      </c>
    </row>
    <row r="134" spans="1:20" ht="26" x14ac:dyDescent="0.35">
      <c r="A134" s="41" t="s">
        <v>1089</v>
      </c>
      <c r="B134" s="42" t="s">
        <v>2272</v>
      </c>
      <c r="C134" s="70" t="s">
        <v>2278</v>
      </c>
      <c r="D134" s="69">
        <v>1230</v>
      </c>
      <c r="E134" s="69"/>
      <c r="F134" s="69"/>
      <c r="G134" s="69"/>
      <c r="H134" s="69"/>
      <c r="I134" s="69"/>
      <c r="J134" s="69"/>
      <c r="K134" s="69"/>
      <c r="L134" s="69"/>
      <c r="M134" s="69">
        <f t="shared" si="73"/>
        <v>2000</v>
      </c>
      <c r="N134" s="69">
        <v>1500</v>
      </c>
      <c r="O134" s="69"/>
      <c r="P134" s="69">
        <v>500</v>
      </c>
      <c r="Q134" s="69">
        <f t="shared" si="74"/>
        <v>2000</v>
      </c>
      <c r="R134" s="69">
        <f t="shared" si="75"/>
        <v>1500</v>
      </c>
      <c r="S134" s="69">
        <f t="shared" si="76"/>
        <v>0</v>
      </c>
      <c r="T134" s="69">
        <f t="shared" si="77"/>
        <v>500</v>
      </c>
    </row>
    <row r="136" spans="1:20" ht="39" customHeight="1" x14ac:dyDescent="0.35">
      <c r="A136" s="93" t="s">
        <v>3479</v>
      </c>
      <c r="B136" s="93"/>
      <c r="C136" s="93"/>
      <c r="D136" s="93"/>
      <c r="E136" s="93"/>
      <c r="F136" s="93"/>
      <c r="G136" s="93"/>
      <c r="H136" s="93"/>
      <c r="I136" s="93"/>
      <c r="J136" s="93"/>
      <c r="K136" s="93"/>
      <c r="L136" s="93"/>
      <c r="M136" s="93"/>
      <c r="N136" s="93"/>
      <c r="O136" s="93"/>
      <c r="P136" s="93"/>
      <c r="Q136" s="93"/>
      <c r="R136" s="93"/>
      <c r="S136" s="93"/>
      <c r="T136" s="93"/>
    </row>
  </sheetData>
  <mergeCells count="21">
    <mergeCell ref="E5:H5"/>
    <mergeCell ref="C5:C7"/>
    <mergeCell ref="B5:B7"/>
    <mergeCell ref="A5:A7"/>
    <mergeCell ref="A3:T3"/>
    <mergeCell ref="A136:T136"/>
    <mergeCell ref="A2:T2"/>
    <mergeCell ref="A1:T1"/>
    <mergeCell ref="P4:T4"/>
    <mergeCell ref="M6:M7"/>
    <mergeCell ref="N6:P6"/>
    <mergeCell ref="Q6:Q7"/>
    <mergeCell ref="R6:T6"/>
    <mergeCell ref="D5:D7"/>
    <mergeCell ref="I5:L5"/>
    <mergeCell ref="M5:P5"/>
    <mergeCell ref="Q5:T5"/>
    <mergeCell ref="E6:E7"/>
    <mergeCell ref="F6:H6"/>
    <mergeCell ref="I6:I7"/>
    <mergeCell ref="J6:L6"/>
  </mergeCells>
  <phoneticPr fontId="9" type="noConversion"/>
  <pageMargins left="0.39370078740157483" right="0.19685039370078741" top="0.39370078740157483" bottom="0.39370078740157483" header="0.19685039370078741" footer="0.19685039370078741"/>
  <pageSetup paperSize="9" scale="65" fitToHeight="0"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820"/>
  <sheetViews>
    <sheetView topLeftCell="A1750" workbookViewId="0">
      <selection activeCell="A3" sqref="A3:K3"/>
    </sheetView>
  </sheetViews>
  <sheetFormatPr defaultColWidth="9" defaultRowHeight="15.5" x14ac:dyDescent="0.35"/>
  <cols>
    <col min="1" max="1" width="5.75" style="74" customWidth="1"/>
    <col min="2" max="2" width="34.75" style="73" customWidth="1"/>
    <col min="3" max="3" width="11.08203125" style="73" customWidth="1"/>
    <col min="4" max="4" width="11.33203125" style="73" customWidth="1"/>
    <col min="5" max="5" width="10" style="73" customWidth="1"/>
    <col min="6" max="6" width="12.75" style="73" customWidth="1"/>
    <col min="7" max="7" width="15.83203125" style="73" customWidth="1"/>
    <col min="8" max="8" width="16.58203125" style="73" customWidth="1"/>
    <col min="9" max="9" width="9" style="73" hidden="1" customWidth="1"/>
    <col min="10" max="10" width="0.58203125" style="73" hidden="1" customWidth="1"/>
    <col min="11" max="11" width="9.5" style="73" customWidth="1"/>
    <col min="12" max="14" width="9" style="73"/>
    <col min="15" max="15" width="7.75" style="73" customWidth="1"/>
    <col min="16" max="19" width="9" style="73"/>
    <col min="20" max="20" width="8.75" style="73" customWidth="1"/>
    <col min="21" max="24" width="9" style="73"/>
    <col min="25" max="25" width="8.25" style="73" customWidth="1"/>
    <col min="26" max="16384" width="9" style="73"/>
  </cols>
  <sheetData>
    <row r="1" spans="1:11" ht="24" customHeight="1" x14ac:dyDescent="0.35">
      <c r="A1" s="101" t="s">
        <v>31</v>
      </c>
      <c r="B1" s="101"/>
      <c r="C1" s="101"/>
      <c r="D1" s="101"/>
      <c r="E1" s="101"/>
      <c r="F1" s="101"/>
      <c r="G1" s="101"/>
      <c r="H1" s="101"/>
      <c r="I1" s="101"/>
      <c r="J1" s="101"/>
      <c r="K1" s="101"/>
    </row>
    <row r="2" spans="1:11" ht="28.5" customHeight="1" x14ac:dyDescent="0.35">
      <c r="A2" s="103" t="s">
        <v>60</v>
      </c>
      <c r="B2" s="103"/>
      <c r="C2" s="103"/>
      <c r="D2" s="103"/>
      <c r="E2" s="103"/>
      <c r="F2" s="103"/>
      <c r="G2" s="103"/>
      <c r="H2" s="103"/>
      <c r="I2" s="103"/>
      <c r="J2" s="103"/>
      <c r="K2" s="103"/>
    </row>
    <row r="3" spans="1:11" ht="28.5" customHeight="1" x14ac:dyDescent="0.35">
      <c r="A3" s="104" t="s">
        <v>3698</v>
      </c>
      <c r="B3" s="104"/>
      <c r="C3" s="104"/>
      <c r="D3" s="104"/>
      <c r="E3" s="104"/>
      <c r="F3" s="104"/>
      <c r="G3" s="104"/>
      <c r="H3" s="104"/>
      <c r="I3" s="104"/>
      <c r="J3" s="104"/>
      <c r="K3" s="104"/>
    </row>
    <row r="4" spans="1:11" ht="29.25" customHeight="1" x14ac:dyDescent="0.35">
      <c r="H4" s="102" t="s">
        <v>15</v>
      </c>
      <c r="I4" s="102"/>
      <c r="J4" s="102"/>
      <c r="K4" s="102"/>
    </row>
    <row r="5" spans="1:11" s="76" customFormat="1" ht="71.5" customHeight="1" x14ac:dyDescent="0.35">
      <c r="A5" s="75" t="s">
        <v>0</v>
      </c>
      <c r="B5" s="75" t="s">
        <v>1</v>
      </c>
      <c r="C5" s="75" t="s">
        <v>2</v>
      </c>
      <c r="D5" s="75" t="s">
        <v>3</v>
      </c>
      <c r="E5" s="75" t="s">
        <v>4</v>
      </c>
      <c r="F5" s="75" t="s">
        <v>5</v>
      </c>
      <c r="G5" s="75" t="s">
        <v>3692</v>
      </c>
      <c r="H5" s="75" t="s">
        <v>3693</v>
      </c>
      <c r="I5" s="75" t="s">
        <v>6</v>
      </c>
      <c r="J5" s="75" t="s">
        <v>3694</v>
      </c>
      <c r="K5" s="75" t="s">
        <v>16</v>
      </c>
    </row>
    <row r="6" spans="1:11" s="76" customFormat="1" ht="26.25" customHeight="1" x14ac:dyDescent="0.35">
      <c r="A6" s="77"/>
      <c r="B6" s="78" t="s">
        <v>3359</v>
      </c>
      <c r="C6" s="79"/>
      <c r="D6" s="14"/>
      <c r="E6" s="14"/>
      <c r="F6" s="14">
        <f>F7+F1039</f>
        <v>1806801.6919745002</v>
      </c>
      <c r="G6" s="79"/>
      <c r="H6" s="79"/>
      <c r="I6" s="79"/>
      <c r="J6" s="79"/>
      <c r="K6" s="79"/>
    </row>
    <row r="7" spans="1:11" s="76" customFormat="1" ht="25" customHeight="1" x14ac:dyDescent="0.35">
      <c r="A7" s="77" t="s">
        <v>18</v>
      </c>
      <c r="B7" s="78" t="s">
        <v>36</v>
      </c>
      <c r="C7" s="79"/>
      <c r="D7" s="14"/>
      <c r="E7" s="14"/>
      <c r="F7" s="14">
        <f>F8+F343+F498+F555+F644+F704+F723+F795+F830+F943+F969+F978</f>
        <v>1128407.7603415002</v>
      </c>
      <c r="G7" s="79"/>
      <c r="H7" s="79"/>
      <c r="I7" s="79"/>
      <c r="J7" s="79"/>
      <c r="K7" s="79"/>
    </row>
    <row r="8" spans="1:11" s="81" customFormat="1" ht="25" customHeight="1" x14ac:dyDescent="0.35">
      <c r="A8" s="77">
        <v>1</v>
      </c>
      <c r="B8" s="78" t="s">
        <v>37</v>
      </c>
      <c r="C8" s="14"/>
      <c r="D8" s="14"/>
      <c r="E8" s="80"/>
      <c r="F8" s="14">
        <f>SUM(F9:F342)</f>
        <v>472600.86814000009</v>
      </c>
      <c r="G8" s="14"/>
      <c r="H8" s="14"/>
      <c r="I8" s="14"/>
      <c r="J8" s="14"/>
      <c r="K8" s="14"/>
    </row>
    <row r="9" spans="1:11" s="76" customFormat="1" ht="19.5" customHeight="1" x14ac:dyDescent="0.35">
      <c r="A9" s="82" t="s">
        <v>85</v>
      </c>
      <c r="B9" s="83" t="s">
        <v>2740</v>
      </c>
      <c r="C9" s="26" t="s">
        <v>132</v>
      </c>
      <c r="D9" s="26">
        <v>20</v>
      </c>
      <c r="E9" s="84">
        <v>508</v>
      </c>
      <c r="F9" s="26">
        <v>10165</v>
      </c>
      <c r="G9" s="26">
        <v>1</v>
      </c>
      <c r="H9" s="26">
        <v>1</v>
      </c>
      <c r="I9" s="26">
        <v>246</v>
      </c>
      <c r="J9" s="26"/>
      <c r="K9" s="26"/>
    </row>
    <row r="10" spans="1:11" s="76" customFormat="1" x14ac:dyDescent="0.35">
      <c r="A10" s="82" t="s">
        <v>88</v>
      </c>
      <c r="B10" s="83" t="s">
        <v>3480</v>
      </c>
      <c r="C10" s="26" t="s">
        <v>132</v>
      </c>
      <c r="D10" s="26">
        <v>126</v>
      </c>
      <c r="E10" s="84">
        <v>27.831537301587304</v>
      </c>
      <c r="F10" s="26">
        <v>3506.7737000000002</v>
      </c>
      <c r="G10" s="26">
        <v>1</v>
      </c>
      <c r="H10" s="26">
        <v>1</v>
      </c>
      <c r="I10" s="26"/>
      <c r="J10" s="26"/>
      <c r="K10" s="26"/>
    </row>
    <row r="11" spans="1:11" s="76" customFormat="1" x14ac:dyDescent="0.35">
      <c r="A11" s="82" t="s">
        <v>89</v>
      </c>
      <c r="B11" s="83" t="s">
        <v>2741</v>
      </c>
      <c r="C11" s="26" t="s">
        <v>132</v>
      </c>
      <c r="D11" s="26">
        <v>16</v>
      </c>
      <c r="E11" s="84">
        <v>113.0485125</v>
      </c>
      <c r="F11" s="26">
        <v>1808.7762</v>
      </c>
      <c r="G11" s="26">
        <v>1</v>
      </c>
      <c r="H11" s="26">
        <v>1</v>
      </c>
      <c r="I11" s="26">
        <v>395</v>
      </c>
      <c r="J11" s="26"/>
      <c r="K11" s="26"/>
    </row>
    <row r="12" spans="1:11" s="76" customFormat="1" x14ac:dyDescent="0.35">
      <c r="A12" s="82" t="s">
        <v>90</v>
      </c>
      <c r="B12" s="83" t="s">
        <v>3481</v>
      </c>
      <c r="C12" s="26" t="s">
        <v>132</v>
      </c>
      <c r="D12" s="26">
        <v>1</v>
      </c>
      <c r="E12" s="84">
        <v>1172.95</v>
      </c>
      <c r="F12" s="26">
        <v>1172.95</v>
      </c>
      <c r="G12" s="26">
        <v>1</v>
      </c>
      <c r="H12" s="26">
        <v>1</v>
      </c>
      <c r="I12" s="26"/>
      <c r="J12" s="26"/>
      <c r="K12" s="26"/>
    </row>
    <row r="13" spans="1:11" s="76" customFormat="1" x14ac:dyDescent="0.35">
      <c r="A13" s="82" t="s">
        <v>91</v>
      </c>
      <c r="B13" s="83" t="s">
        <v>2742</v>
      </c>
      <c r="C13" s="26" t="s">
        <v>132</v>
      </c>
      <c r="D13" s="26">
        <v>12</v>
      </c>
      <c r="E13" s="84">
        <v>720.78587166666659</v>
      </c>
      <c r="F13" s="26">
        <v>8649.4304599999996</v>
      </c>
      <c r="G13" s="26">
        <v>1</v>
      </c>
      <c r="H13" s="26">
        <v>1</v>
      </c>
      <c r="I13" s="26"/>
      <c r="J13" s="26"/>
      <c r="K13" s="26"/>
    </row>
    <row r="14" spans="1:11" s="76" customFormat="1" ht="26" x14ac:dyDescent="0.35">
      <c r="A14" s="82" t="s">
        <v>86</v>
      </c>
      <c r="B14" s="83" t="s">
        <v>3482</v>
      </c>
      <c r="C14" s="26" t="s">
        <v>33</v>
      </c>
      <c r="D14" s="26">
        <v>1</v>
      </c>
      <c r="E14" s="84">
        <v>2570.5</v>
      </c>
      <c r="F14" s="26">
        <v>2570.5</v>
      </c>
      <c r="G14" s="26">
        <v>1</v>
      </c>
      <c r="H14" s="26">
        <v>1</v>
      </c>
      <c r="I14" s="26"/>
      <c r="J14" s="26"/>
      <c r="K14" s="26"/>
    </row>
    <row r="15" spans="1:11" s="76" customFormat="1" x14ac:dyDescent="0.35">
      <c r="A15" s="82" t="s">
        <v>92</v>
      </c>
      <c r="B15" s="83" t="s">
        <v>2743</v>
      </c>
      <c r="C15" s="26" t="s">
        <v>33</v>
      </c>
      <c r="D15" s="26">
        <v>1</v>
      </c>
      <c r="E15" s="84">
        <v>1217.1179999999999</v>
      </c>
      <c r="F15" s="26">
        <v>1217.1179999999999</v>
      </c>
      <c r="G15" s="26">
        <v>1</v>
      </c>
      <c r="H15" s="26">
        <v>1</v>
      </c>
      <c r="I15" s="26"/>
      <c r="J15" s="26"/>
      <c r="K15" s="26"/>
    </row>
    <row r="16" spans="1:11" s="76" customFormat="1" x14ac:dyDescent="0.35">
      <c r="A16" s="82" t="s">
        <v>93</v>
      </c>
      <c r="B16" s="83" t="s">
        <v>2744</v>
      </c>
      <c r="C16" s="26" t="s">
        <v>33</v>
      </c>
      <c r="D16" s="26">
        <v>2</v>
      </c>
      <c r="E16" s="84">
        <v>3348.424</v>
      </c>
      <c r="F16" s="26">
        <v>6696.848</v>
      </c>
      <c r="G16" s="26">
        <v>1</v>
      </c>
      <c r="H16" s="26">
        <v>1</v>
      </c>
      <c r="I16" s="26"/>
      <c r="J16" s="26"/>
      <c r="K16" s="26"/>
    </row>
    <row r="17" spans="1:11" s="76" customFormat="1" x14ac:dyDescent="0.35">
      <c r="A17" s="82" t="s">
        <v>94</v>
      </c>
      <c r="B17" s="83" t="s">
        <v>3483</v>
      </c>
      <c r="C17" s="26" t="s">
        <v>33</v>
      </c>
      <c r="D17" s="26">
        <v>2</v>
      </c>
      <c r="E17" s="84">
        <v>1876.6895</v>
      </c>
      <c r="F17" s="26">
        <v>3753.3789999999999</v>
      </c>
      <c r="G17" s="26">
        <v>1</v>
      </c>
      <c r="H17" s="26">
        <v>1</v>
      </c>
      <c r="I17" s="26"/>
      <c r="J17" s="26"/>
      <c r="K17" s="26"/>
    </row>
    <row r="18" spans="1:11" s="76" customFormat="1" x14ac:dyDescent="0.35">
      <c r="A18" s="82" t="s">
        <v>95</v>
      </c>
      <c r="B18" s="83" t="s">
        <v>3484</v>
      </c>
      <c r="C18" s="26" t="s">
        <v>33</v>
      </c>
      <c r="D18" s="26">
        <v>3</v>
      </c>
      <c r="E18" s="84">
        <v>4182.3249999999998</v>
      </c>
      <c r="F18" s="26">
        <v>12546.975</v>
      </c>
      <c r="G18" s="26">
        <v>1</v>
      </c>
      <c r="H18" s="26">
        <v>1</v>
      </c>
      <c r="I18" s="26"/>
      <c r="J18" s="26"/>
      <c r="K18" s="26"/>
    </row>
    <row r="19" spans="1:11" s="76" customFormat="1" x14ac:dyDescent="0.35">
      <c r="A19" s="82" t="s">
        <v>96</v>
      </c>
      <c r="B19" s="83" t="s">
        <v>3656</v>
      </c>
      <c r="C19" s="26" t="s">
        <v>33</v>
      </c>
      <c r="D19" s="26">
        <v>2</v>
      </c>
      <c r="E19" s="84">
        <v>2530.25</v>
      </c>
      <c r="F19" s="26">
        <v>5060.5</v>
      </c>
      <c r="G19" s="26">
        <v>1</v>
      </c>
      <c r="H19" s="26">
        <v>1</v>
      </c>
      <c r="I19" s="26"/>
      <c r="J19" s="26"/>
      <c r="K19" s="26"/>
    </row>
    <row r="20" spans="1:11" s="76" customFormat="1" ht="26" x14ac:dyDescent="0.35">
      <c r="A20" s="82" t="s">
        <v>97</v>
      </c>
      <c r="B20" s="83" t="s">
        <v>3657</v>
      </c>
      <c r="C20" s="26" t="s">
        <v>33</v>
      </c>
      <c r="D20" s="26">
        <v>1</v>
      </c>
      <c r="E20" s="84">
        <v>1358</v>
      </c>
      <c r="F20" s="26">
        <v>1358</v>
      </c>
      <c r="G20" s="26">
        <v>1</v>
      </c>
      <c r="H20" s="26">
        <v>1</v>
      </c>
      <c r="I20" s="26"/>
      <c r="J20" s="26"/>
      <c r="K20" s="26"/>
    </row>
    <row r="21" spans="1:11" s="76" customFormat="1" x14ac:dyDescent="0.35">
      <c r="A21" s="82" t="s">
        <v>98</v>
      </c>
      <c r="B21" s="83" t="s">
        <v>3655</v>
      </c>
      <c r="C21" s="26" t="s">
        <v>132</v>
      </c>
      <c r="D21" s="26">
        <v>1</v>
      </c>
      <c r="E21" s="84">
        <v>3404.529</v>
      </c>
      <c r="F21" s="26">
        <v>3404.529</v>
      </c>
      <c r="G21" s="26">
        <v>1</v>
      </c>
      <c r="H21" s="26">
        <v>1</v>
      </c>
      <c r="I21" s="26"/>
      <c r="J21" s="26"/>
      <c r="K21" s="26"/>
    </row>
    <row r="22" spans="1:11" s="76" customFormat="1" x14ac:dyDescent="0.35">
      <c r="A22" s="82" t="s">
        <v>99</v>
      </c>
      <c r="B22" s="83" t="s">
        <v>2745</v>
      </c>
      <c r="C22" s="26" t="s">
        <v>132</v>
      </c>
      <c r="D22" s="26">
        <v>1</v>
      </c>
      <c r="E22" s="84">
        <v>39907.241479999997</v>
      </c>
      <c r="F22" s="26">
        <v>39907.241479999997</v>
      </c>
      <c r="G22" s="26">
        <v>1</v>
      </c>
      <c r="H22" s="26">
        <v>1</v>
      </c>
      <c r="I22" s="26"/>
      <c r="J22" s="26"/>
      <c r="K22" s="26"/>
    </row>
    <row r="23" spans="1:11" s="76" customFormat="1" x14ac:dyDescent="0.35">
      <c r="A23" s="82" t="s">
        <v>100</v>
      </c>
      <c r="B23" s="83" t="s">
        <v>2746</v>
      </c>
      <c r="C23" s="26" t="s">
        <v>132</v>
      </c>
      <c r="D23" s="26">
        <v>1</v>
      </c>
      <c r="E23" s="84">
        <v>28617.008999999998</v>
      </c>
      <c r="F23" s="26">
        <v>28617.008999999998</v>
      </c>
      <c r="G23" s="26">
        <v>1</v>
      </c>
      <c r="H23" s="26">
        <v>1</v>
      </c>
      <c r="I23" s="26"/>
      <c r="J23" s="26"/>
      <c r="K23" s="26"/>
    </row>
    <row r="24" spans="1:11" s="76" customFormat="1" x14ac:dyDescent="0.35">
      <c r="A24" s="82" t="s">
        <v>101</v>
      </c>
      <c r="B24" s="83" t="s">
        <v>3658</v>
      </c>
      <c r="C24" s="26" t="s">
        <v>132</v>
      </c>
      <c r="D24" s="26">
        <v>1</v>
      </c>
      <c r="E24" s="84">
        <v>455</v>
      </c>
      <c r="F24" s="26">
        <v>455</v>
      </c>
      <c r="G24" s="26">
        <v>1</v>
      </c>
      <c r="H24" s="26">
        <v>1</v>
      </c>
      <c r="I24" s="26"/>
      <c r="J24" s="26"/>
      <c r="K24" s="26"/>
    </row>
    <row r="25" spans="1:11" s="76" customFormat="1" x14ac:dyDescent="0.35">
      <c r="A25" s="82" t="s">
        <v>102</v>
      </c>
      <c r="B25" s="83" t="s">
        <v>3659</v>
      </c>
      <c r="C25" s="26" t="s">
        <v>132</v>
      </c>
      <c r="D25" s="26">
        <v>3</v>
      </c>
      <c r="E25" s="84">
        <v>751.43</v>
      </c>
      <c r="F25" s="26">
        <v>2254.29</v>
      </c>
      <c r="G25" s="26">
        <v>1</v>
      </c>
      <c r="H25" s="26">
        <v>1</v>
      </c>
      <c r="I25" s="26"/>
      <c r="J25" s="26"/>
      <c r="K25" s="26"/>
    </row>
    <row r="26" spans="1:11" s="76" customFormat="1" x14ac:dyDescent="0.35">
      <c r="A26" s="82" t="s">
        <v>103</v>
      </c>
      <c r="B26" s="83" t="s">
        <v>2747</v>
      </c>
      <c r="C26" s="26" t="s">
        <v>132</v>
      </c>
      <c r="D26" s="26">
        <v>1</v>
      </c>
      <c r="E26" s="84">
        <v>1890.6089999999999</v>
      </c>
      <c r="F26" s="26">
        <v>1890.6089999999999</v>
      </c>
      <c r="G26" s="26">
        <v>1</v>
      </c>
      <c r="H26" s="26">
        <v>3</v>
      </c>
      <c r="I26" s="26">
        <v>258</v>
      </c>
      <c r="J26" s="26">
        <v>304</v>
      </c>
      <c r="K26" s="26"/>
    </row>
    <row r="27" spans="1:11" s="76" customFormat="1" x14ac:dyDescent="0.35">
      <c r="A27" s="82" t="s">
        <v>104</v>
      </c>
      <c r="B27" s="83" t="s">
        <v>2748</v>
      </c>
      <c r="C27" s="26" t="s">
        <v>132</v>
      </c>
      <c r="D27" s="26">
        <v>1</v>
      </c>
      <c r="E27" s="84">
        <v>2638.6790000000001</v>
      </c>
      <c r="F27" s="26">
        <v>2638.6790000000001</v>
      </c>
      <c r="G27" s="26">
        <v>1</v>
      </c>
      <c r="H27" s="26">
        <v>1</v>
      </c>
      <c r="I27" s="26"/>
      <c r="J27" s="26"/>
      <c r="K27" s="26"/>
    </row>
    <row r="28" spans="1:11" s="76" customFormat="1" x14ac:dyDescent="0.35">
      <c r="A28" s="82" t="s">
        <v>105</v>
      </c>
      <c r="B28" s="83" t="s">
        <v>2749</v>
      </c>
      <c r="C28" s="26" t="s">
        <v>33</v>
      </c>
      <c r="D28" s="26">
        <v>3</v>
      </c>
      <c r="E28" s="84">
        <v>2405.5166666666669</v>
      </c>
      <c r="F28" s="26">
        <v>7216.55</v>
      </c>
      <c r="G28" s="26">
        <v>1</v>
      </c>
      <c r="H28" s="26">
        <v>1</v>
      </c>
      <c r="I28" s="26"/>
      <c r="J28" s="26"/>
      <c r="K28" s="26"/>
    </row>
    <row r="29" spans="1:11" s="76" customFormat="1" ht="26" x14ac:dyDescent="0.35">
      <c r="A29" s="82" t="s">
        <v>106</v>
      </c>
      <c r="B29" s="83" t="s">
        <v>2750</v>
      </c>
      <c r="C29" s="26" t="s">
        <v>33</v>
      </c>
      <c r="D29" s="26">
        <v>1</v>
      </c>
      <c r="E29" s="84">
        <v>5060.58</v>
      </c>
      <c r="F29" s="26">
        <v>5060.58</v>
      </c>
      <c r="G29" s="26">
        <v>1</v>
      </c>
      <c r="H29" s="26">
        <v>1</v>
      </c>
      <c r="I29" s="26"/>
      <c r="J29" s="26"/>
      <c r="K29" s="26"/>
    </row>
    <row r="30" spans="1:11" s="76" customFormat="1" x14ac:dyDescent="0.35">
      <c r="A30" s="82" t="s">
        <v>107</v>
      </c>
      <c r="B30" s="83" t="s">
        <v>2751</v>
      </c>
      <c r="C30" s="26" t="s">
        <v>33</v>
      </c>
      <c r="D30" s="26">
        <v>1</v>
      </c>
      <c r="E30" s="84">
        <v>2069.2570000000001</v>
      </c>
      <c r="F30" s="26">
        <v>2069.2570000000001</v>
      </c>
      <c r="G30" s="26">
        <v>1</v>
      </c>
      <c r="H30" s="26">
        <v>1</v>
      </c>
      <c r="I30" s="26"/>
      <c r="J30" s="26"/>
      <c r="K30" s="26"/>
    </row>
    <row r="31" spans="1:11" s="76" customFormat="1" x14ac:dyDescent="0.35">
      <c r="A31" s="82" t="s">
        <v>108</v>
      </c>
      <c r="B31" s="83" t="s">
        <v>2752</v>
      </c>
      <c r="C31" s="26" t="s">
        <v>33</v>
      </c>
      <c r="D31" s="26">
        <v>2</v>
      </c>
      <c r="E31" s="84">
        <v>2374.0940000000001</v>
      </c>
      <c r="F31" s="26">
        <v>4748.1880000000001</v>
      </c>
      <c r="G31" s="26">
        <v>1</v>
      </c>
      <c r="H31" s="26">
        <v>1</v>
      </c>
      <c r="I31" s="26"/>
      <c r="J31" s="26"/>
      <c r="K31" s="26"/>
    </row>
    <row r="32" spans="1:11" s="76" customFormat="1" x14ac:dyDescent="0.35">
      <c r="A32" s="82" t="s">
        <v>1534</v>
      </c>
      <c r="B32" s="83" t="s">
        <v>3485</v>
      </c>
      <c r="C32" s="26" t="s">
        <v>132</v>
      </c>
      <c r="D32" s="26">
        <v>6</v>
      </c>
      <c r="E32" s="84">
        <v>473.43583333333339</v>
      </c>
      <c r="F32" s="26">
        <v>2840.6150000000002</v>
      </c>
      <c r="G32" s="26">
        <v>1</v>
      </c>
      <c r="H32" s="26">
        <v>1</v>
      </c>
      <c r="I32" s="26"/>
      <c r="J32" s="26"/>
      <c r="K32" s="26"/>
    </row>
    <row r="33" spans="1:11" s="76" customFormat="1" ht="26" x14ac:dyDescent="0.35">
      <c r="A33" s="82" t="s">
        <v>1535</v>
      </c>
      <c r="B33" s="83" t="s">
        <v>3486</v>
      </c>
      <c r="C33" s="26" t="s">
        <v>33</v>
      </c>
      <c r="D33" s="26">
        <v>1</v>
      </c>
      <c r="E33" s="84">
        <v>952.7</v>
      </c>
      <c r="F33" s="26">
        <v>952.7</v>
      </c>
      <c r="G33" s="26">
        <v>1</v>
      </c>
      <c r="H33" s="26">
        <v>1</v>
      </c>
      <c r="I33" s="26"/>
      <c r="J33" s="26"/>
      <c r="K33" s="26"/>
    </row>
    <row r="34" spans="1:11" s="76" customFormat="1" ht="26" x14ac:dyDescent="0.35">
      <c r="A34" s="82" t="s">
        <v>2980</v>
      </c>
      <c r="B34" s="83" t="s">
        <v>3487</v>
      </c>
      <c r="C34" s="26" t="s">
        <v>33</v>
      </c>
      <c r="D34" s="26">
        <v>1</v>
      </c>
      <c r="E34" s="84">
        <v>1165</v>
      </c>
      <c r="F34" s="26">
        <v>1165</v>
      </c>
      <c r="G34" s="26">
        <v>1</v>
      </c>
      <c r="H34" s="26">
        <v>1</v>
      </c>
      <c r="I34" s="26"/>
      <c r="J34" s="26"/>
      <c r="K34" s="26"/>
    </row>
    <row r="35" spans="1:11" s="76" customFormat="1" x14ac:dyDescent="0.35">
      <c r="A35" s="82" t="s">
        <v>2981</v>
      </c>
      <c r="B35" s="83" t="s">
        <v>2753</v>
      </c>
      <c r="C35" s="26" t="s">
        <v>33</v>
      </c>
      <c r="D35" s="26">
        <v>2</v>
      </c>
      <c r="E35" s="84">
        <v>3346.95</v>
      </c>
      <c r="F35" s="26">
        <v>6693.9</v>
      </c>
      <c r="G35" s="26">
        <v>1</v>
      </c>
      <c r="H35" s="26">
        <v>1</v>
      </c>
      <c r="I35" s="26"/>
      <c r="J35" s="26"/>
      <c r="K35" s="26"/>
    </row>
    <row r="36" spans="1:11" s="76" customFormat="1" x14ac:dyDescent="0.35">
      <c r="A36" s="82" t="s">
        <v>2982</v>
      </c>
      <c r="B36" s="83" t="s">
        <v>2754</v>
      </c>
      <c r="C36" s="26" t="s">
        <v>33</v>
      </c>
      <c r="D36" s="26">
        <v>5</v>
      </c>
      <c r="E36" s="84">
        <v>3583.5301999999997</v>
      </c>
      <c r="F36" s="26">
        <v>17917.650999999998</v>
      </c>
      <c r="G36" s="26">
        <v>1</v>
      </c>
      <c r="H36" s="26">
        <v>1</v>
      </c>
      <c r="I36" s="26"/>
      <c r="J36" s="26"/>
      <c r="K36" s="26"/>
    </row>
    <row r="37" spans="1:11" s="76" customFormat="1" x14ac:dyDescent="0.35">
      <c r="A37" s="82" t="s">
        <v>2983</v>
      </c>
      <c r="B37" s="83" t="s">
        <v>2755</v>
      </c>
      <c r="C37" s="26" t="s">
        <v>132</v>
      </c>
      <c r="D37" s="26">
        <v>2</v>
      </c>
      <c r="E37" s="84">
        <v>158</v>
      </c>
      <c r="F37" s="26">
        <v>316</v>
      </c>
      <c r="G37" s="26">
        <v>1</v>
      </c>
      <c r="H37" s="26">
        <v>1</v>
      </c>
      <c r="I37" s="26"/>
      <c r="J37" s="26"/>
      <c r="K37" s="26"/>
    </row>
    <row r="38" spans="1:11" s="76" customFormat="1" x14ac:dyDescent="0.35">
      <c r="A38" s="82" t="s">
        <v>2984</v>
      </c>
      <c r="B38" s="83" t="s">
        <v>2756</v>
      </c>
      <c r="C38" s="26" t="s">
        <v>132</v>
      </c>
      <c r="D38" s="26">
        <v>1</v>
      </c>
      <c r="E38" s="84">
        <v>99</v>
      </c>
      <c r="F38" s="26">
        <v>99</v>
      </c>
      <c r="G38" s="26">
        <v>2</v>
      </c>
      <c r="H38" s="26">
        <v>1</v>
      </c>
      <c r="I38" s="26"/>
      <c r="J38" s="26"/>
      <c r="K38" s="26"/>
    </row>
    <row r="39" spans="1:11" s="76" customFormat="1" x14ac:dyDescent="0.35">
      <c r="A39" s="82" t="s">
        <v>2985</v>
      </c>
      <c r="B39" s="83" t="s">
        <v>2757</v>
      </c>
      <c r="C39" s="26" t="s">
        <v>132</v>
      </c>
      <c r="D39" s="26">
        <v>1</v>
      </c>
      <c r="E39" s="84">
        <v>791.78800000000001</v>
      </c>
      <c r="F39" s="26">
        <v>791.78800000000001</v>
      </c>
      <c r="G39" s="26">
        <v>1</v>
      </c>
      <c r="H39" s="26">
        <v>1</v>
      </c>
      <c r="I39" s="26"/>
      <c r="J39" s="26"/>
      <c r="K39" s="26"/>
    </row>
    <row r="40" spans="1:11" s="76" customFormat="1" x14ac:dyDescent="0.35">
      <c r="A40" s="82" t="s">
        <v>2986</v>
      </c>
      <c r="B40" s="83" t="s">
        <v>2758</v>
      </c>
      <c r="C40" s="26" t="s">
        <v>132</v>
      </c>
      <c r="D40" s="26">
        <v>1</v>
      </c>
      <c r="E40" s="84">
        <v>74</v>
      </c>
      <c r="F40" s="26">
        <v>74</v>
      </c>
      <c r="G40" s="26">
        <v>1</v>
      </c>
      <c r="H40" s="26">
        <v>1</v>
      </c>
      <c r="I40" s="26"/>
      <c r="J40" s="26"/>
      <c r="K40" s="26"/>
    </row>
    <row r="41" spans="1:11" s="76" customFormat="1" x14ac:dyDescent="0.35">
      <c r="A41" s="82" t="s">
        <v>2987</v>
      </c>
      <c r="B41" s="83" t="s">
        <v>2759</v>
      </c>
      <c r="C41" s="26" t="s">
        <v>132</v>
      </c>
      <c r="D41" s="26">
        <v>1</v>
      </c>
      <c r="E41" s="84">
        <v>1450</v>
      </c>
      <c r="F41" s="26">
        <v>1450</v>
      </c>
      <c r="G41" s="26">
        <v>1</v>
      </c>
      <c r="H41" s="26">
        <v>1</v>
      </c>
      <c r="I41" s="26"/>
      <c r="J41" s="26"/>
      <c r="K41" s="26"/>
    </row>
    <row r="42" spans="1:11" s="76" customFormat="1" x14ac:dyDescent="0.35">
      <c r="A42" s="82" t="s">
        <v>2988</v>
      </c>
      <c r="B42" s="83" t="s">
        <v>2760</v>
      </c>
      <c r="C42" s="26" t="s">
        <v>132</v>
      </c>
      <c r="D42" s="26">
        <v>1</v>
      </c>
      <c r="E42" s="84">
        <v>868</v>
      </c>
      <c r="F42" s="26">
        <v>868</v>
      </c>
      <c r="G42" s="26">
        <v>1</v>
      </c>
      <c r="H42" s="26">
        <v>1</v>
      </c>
      <c r="I42" s="26"/>
      <c r="J42" s="26"/>
      <c r="K42" s="26"/>
    </row>
    <row r="43" spans="1:11" s="76" customFormat="1" x14ac:dyDescent="0.35">
      <c r="A43" s="82" t="s">
        <v>2989</v>
      </c>
      <c r="B43" s="83" t="s">
        <v>2761</v>
      </c>
      <c r="C43" s="26" t="s">
        <v>132</v>
      </c>
      <c r="D43" s="26">
        <v>20</v>
      </c>
      <c r="E43" s="84">
        <v>400</v>
      </c>
      <c r="F43" s="26">
        <v>8000</v>
      </c>
      <c r="G43" s="26">
        <v>1</v>
      </c>
      <c r="H43" s="26">
        <v>1</v>
      </c>
      <c r="I43" s="26">
        <v>217</v>
      </c>
      <c r="J43" s="26"/>
      <c r="K43" s="26"/>
    </row>
    <row r="44" spans="1:11" s="76" customFormat="1" x14ac:dyDescent="0.35">
      <c r="A44" s="82" t="s">
        <v>2990</v>
      </c>
      <c r="B44" s="83" t="s">
        <v>2762</v>
      </c>
      <c r="C44" s="26" t="s">
        <v>132</v>
      </c>
      <c r="D44" s="26">
        <v>1</v>
      </c>
      <c r="E44" s="84">
        <v>496.541</v>
      </c>
      <c r="F44" s="26">
        <v>496.541</v>
      </c>
      <c r="G44" s="26">
        <v>1</v>
      </c>
      <c r="H44" s="26">
        <v>1</v>
      </c>
      <c r="I44" s="26"/>
      <c r="J44" s="26"/>
      <c r="K44" s="26"/>
    </row>
    <row r="45" spans="1:11" s="76" customFormat="1" x14ac:dyDescent="0.35">
      <c r="A45" s="82" t="s">
        <v>2991</v>
      </c>
      <c r="B45" s="83" t="s">
        <v>3489</v>
      </c>
      <c r="C45" s="26" t="s">
        <v>132</v>
      </c>
      <c r="D45" s="26">
        <v>19</v>
      </c>
      <c r="E45" s="84">
        <v>43.494736842105269</v>
      </c>
      <c r="F45" s="26">
        <v>826.40000000000009</v>
      </c>
      <c r="G45" s="26">
        <v>1</v>
      </c>
      <c r="H45" s="26">
        <v>1</v>
      </c>
      <c r="I45" s="26"/>
      <c r="J45" s="26"/>
      <c r="K45" s="26"/>
    </row>
    <row r="46" spans="1:11" s="76" customFormat="1" x14ac:dyDescent="0.35">
      <c r="A46" s="82" t="s">
        <v>2992</v>
      </c>
      <c r="B46" s="83" t="s">
        <v>1568</v>
      </c>
      <c r="C46" s="26" t="s">
        <v>132</v>
      </c>
      <c r="D46" s="26">
        <v>6</v>
      </c>
      <c r="E46" s="84">
        <v>65</v>
      </c>
      <c r="F46" s="26">
        <v>390</v>
      </c>
      <c r="G46" s="26">
        <v>1</v>
      </c>
      <c r="H46" s="26">
        <v>1</v>
      </c>
      <c r="I46" s="26"/>
      <c r="J46" s="26"/>
      <c r="K46" s="26"/>
    </row>
    <row r="47" spans="1:11" s="76" customFormat="1" x14ac:dyDescent="0.35">
      <c r="A47" s="82" t="s">
        <v>2993</v>
      </c>
      <c r="B47" s="83" t="s">
        <v>2763</v>
      </c>
      <c r="C47" s="26" t="s">
        <v>132</v>
      </c>
      <c r="D47" s="26">
        <v>1</v>
      </c>
      <c r="E47" s="84">
        <v>1925</v>
      </c>
      <c r="F47" s="26">
        <v>1925</v>
      </c>
      <c r="G47" s="26">
        <v>1</v>
      </c>
      <c r="H47" s="26">
        <v>1</v>
      </c>
      <c r="I47" s="26"/>
      <c r="J47" s="26"/>
      <c r="K47" s="26"/>
    </row>
    <row r="48" spans="1:11" s="76" customFormat="1" x14ac:dyDescent="0.35">
      <c r="A48" s="82" t="s">
        <v>2994</v>
      </c>
      <c r="B48" s="83" t="s">
        <v>2764</v>
      </c>
      <c r="C48" s="26" t="s">
        <v>132</v>
      </c>
      <c r="D48" s="26">
        <v>1</v>
      </c>
      <c r="E48" s="84">
        <v>348.59500000000003</v>
      </c>
      <c r="F48" s="26">
        <v>348.59500000000003</v>
      </c>
      <c r="G48" s="26">
        <v>1</v>
      </c>
      <c r="H48" s="26">
        <v>1</v>
      </c>
      <c r="I48" s="26"/>
      <c r="J48" s="26"/>
      <c r="K48" s="26"/>
    </row>
    <row r="49" spans="1:11" s="76" customFormat="1" x14ac:dyDescent="0.35">
      <c r="A49" s="82" t="s">
        <v>2995</v>
      </c>
      <c r="B49" s="83" t="s">
        <v>2765</v>
      </c>
      <c r="C49" s="26" t="s">
        <v>132</v>
      </c>
      <c r="D49" s="26">
        <v>1</v>
      </c>
      <c r="E49" s="84">
        <v>872.5</v>
      </c>
      <c r="F49" s="26">
        <v>872.5</v>
      </c>
      <c r="G49" s="26">
        <v>2</v>
      </c>
      <c r="H49" s="26">
        <v>1</v>
      </c>
      <c r="I49" s="26"/>
      <c r="J49" s="26"/>
      <c r="K49" s="26"/>
    </row>
    <row r="50" spans="1:11" s="76" customFormat="1" x14ac:dyDescent="0.35">
      <c r="A50" s="82" t="s">
        <v>2996</v>
      </c>
      <c r="B50" s="83" t="s">
        <v>2766</v>
      </c>
      <c r="C50" s="26" t="s">
        <v>132</v>
      </c>
      <c r="D50" s="26">
        <v>11</v>
      </c>
      <c r="E50" s="84">
        <v>940.33294545454544</v>
      </c>
      <c r="F50" s="26">
        <v>10343.662399999999</v>
      </c>
      <c r="G50" s="26">
        <v>1</v>
      </c>
      <c r="H50" s="26">
        <v>1</v>
      </c>
      <c r="I50" s="26">
        <v>324</v>
      </c>
      <c r="J50" s="26"/>
      <c r="K50" s="26"/>
    </row>
    <row r="51" spans="1:11" s="76" customFormat="1" x14ac:dyDescent="0.35">
      <c r="A51" s="82" t="s">
        <v>2997</v>
      </c>
      <c r="B51" s="83" t="s">
        <v>3488</v>
      </c>
      <c r="C51" s="26" t="s">
        <v>132</v>
      </c>
      <c r="D51" s="26">
        <v>4</v>
      </c>
      <c r="E51" s="84">
        <v>335</v>
      </c>
      <c r="F51" s="26">
        <v>1340</v>
      </c>
      <c r="G51" s="26">
        <v>1</v>
      </c>
      <c r="H51" s="26">
        <v>1</v>
      </c>
      <c r="I51" s="26"/>
      <c r="J51" s="26"/>
      <c r="K51" s="26"/>
    </row>
    <row r="52" spans="1:11" s="76" customFormat="1" x14ac:dyDescent="0.35">
      <c r="A52" s="82" t="s">
        <v>2998</v>
      </c>
      <c r="B52" s="83" t="s">
        <v>2767</v>
      </c>
      <c r="C52" s="26" t="s">
        <v>132</v>
      </c>
      <c r="D52" s="26">
        <v>6</v>
      </c>
      <c r="E52" s="84">
        <v>168.91666666666666</v>
      </c>
      <c r="F52" s="26">
        <v>1013.5</v>
      </c>
      <c r="G52" s="26">
        <v>2</v>
      </c>
      <c r="H52" s="26">
        <v>1</v>
      </c>
      <c r="I52" s="26"/>
      <c r="J52" s="26"/>
      <c r="K52" s="26"/>
    </row>
    <row r="53" spans="1:11" s="76" customFormat="1" x14ac:dyDescent="0.35">
      <c r="A53" s="82" t="s">
        <v>2999</v>
      </c>
      <c r="B53" s="83" t="s">
        <v>2768</v>
      </c>
      <c r="C53" s="26" t="s">
        <v>132</v>
      </c>
      <c r="D53" s="26">
        <v>1</v>
      </c>
      <c r="E53" s="84">
        <v>16.975000000000001</v>
      </c>
      <c r="F53" s="26">
        <v>16.975000000000001</v>
      </c>
      <c r="G53" s="26">
        <v>1</v>
      </c>
      <c r="H53" s="26">
        <v>1</v>
      </c>
      <c r="I53" s="26"/>
      <c r="J53" s="26"/>
      <c r="K53" s="26"/>
    </row>
    <row r="54" spans="1:11" s="76" customFormat="1" x14ac:dyDescent="0.35">
      <c r="A54" s="82" t="s">
        <v>3000</v>
      </c>
      <c r="B54" s="83" t="s">
        <v>2769</v>
      </c>
      <c r="C54" s="26" t="s">
        <v>132</v>
      </c>
      <c r="D54" s="26">
        <v>5</v>
      </c>
      <c r="E54" s="84">
        <v>503</v>
      </c>
      <c r="F54" s="26">
        <v>2513</v>
      </c>
      <c r="G54" s="26">
        <v>1</v>
      </c>
      <c r="H54" s="26">
        <v>1</v>
      </c>
      <c r="I54" s="26">
        <v>598</v>
      </c>
      <c r="J54" s="26"/>
      <c r="K54" s="26"/>
    </row>
    <row r="55" spans="1:11" s="76" customFormat="1" x14ac:dyDescent="0.35">
      <c r="A55" s="82" t="s">
        <v>3001</v>
      </c>
      <c r="B55" s="83" t="s">
        <v>2711</v>
      </c>
      <c r="C55" s="26" t="s">
        <v>132</v>
      </c>
      <c r="D55" s="26">
        <v>1</v>
      </c>
      <c r="E55" s="84">
        <v>11.9</v>
      </c>
      <c r="F55" s="26">
        <v>11.9</v>
      </c>
      <c r="G55" s="26">
        <v>1</v>
      </c>
      <c r="H55" s="26">
        <v>1</v>
      </c>
      <c r="I55" s="26">
        <v>598</v>
      </c>
      <c r="J55" s="26"/>
      <c r="K55" s="26"/>
    </row>
    <row r="56" spans="1:11" s="76" customFormat="1" x14ac:dyDescent="0.35">
      <c r="A56" s="82" t="s">
        <v>3002</v>
      </c>
      <c r="B56" s="83" t="s">
        <v>2770</v>
      </c>
      <c r="C56" s="26" t="s">
        <v>132</v>
      </c>
      <c r="D56" s="26">
        <v>1</v>
      </c>
      <c r="E56" s="84">
        <v>143</v>
      </c>
      <c r="F56" s="26">
        <v>143</v>
      </c>
      <c r="G56" s="26">
        <v>1</v>
      </c>
      <c r="H56" s="26">
        <v>1</v>
      </c>
      <c r="I56" s="26">
        <v>598</v>
      </c>
      <c r="J56" s="26"/>
      <c r="K56" s="26"/>
    </row>
    <row r="57" spans="1:11" s="76" customFormat="1" x14ac:dyDescent="0.35">
      <c r="A57" s="82" t="s">
        <v>3003</v>
      </c>
      <c r="B57" s="83" t="s">
        <v>2771</v>
      </c>
      <c r="C57" s="26" t="s">
        <v>132</v>
      </c>
      <c r="D57" s="26">
        <v>2</v>
      </c>
      <c r="E57" s="84">
        <v>697.44499999999994</v>
      </c>
      <c r="F57" s="26">
        <v>1394.8899999999999</v>
      </c>
      <c r="G57" s="26">
        <v>1</v>
      </c>
      <c r="H57" s="26">
        <v>1</v>
      </c>
      <c r="I57" s="26">
        <v>598</v>
      </c>
      <c r="J57" s="26"/>
      <c r="K57" s="26"/>
    </row>
    <row r="58" spans="1:11" s="76" customFormat="1" x14ac:dyDescent="0.35">
      <c r="A58" s="82" t="s">
        <v>3004</v>
      </c>
      <c r="B58" s="83" t="s">
        <v>2772</v>
      </c>
      <c r="C58" s="26" t="s">
        <v>132</v>
      </c>
      <c r="D58" s="26">
        <v>2</v>
      </c>
      <c r="E58" s="84">
        <v>1553.1295</v>
      </c>
      <c r="F58" s="26">
        <v>3106.259</v>
      </c>
      <c r="G58" s="26">
        <v>1</v>
      </c>
      <c r="H58" s="26">
        <v>1</v>
      </c>
      <c r="I58" s="26">
        <v>598</v>
      </c>
      <c r="J58" s="26"/>
      <c r="K58" s="26"/>
    </row>
    <row r="59" spans="1:11" s="76" customFormat="1" x14ac:dyDescent="0.35">
      <c r="A59" s="82" t="s">
        <v>3005</v>
      </c>
      <c r="B59" s="83" t="s">
        <v>2773</v>
      </c>
      <c r="C59" s="26" t="s">
        <v>132</v>
      </c>
      <c r="D59" s="26">
        <v>1</v>
      </c>
      <c r="E59" s="84">
        <v>1459.5</v>
      </c>
      <c r="F59" s="26">
        <v>1459.5</v>
      </c>
      <c r="G59" s="26">
        <v>1</v>
      </c>
      <c r="H59" s="26">
        <v>1</v>
      </c>
      <c r="I59" s="26">
        <v>598</v>
      </c>
      <c r="J59" s="26"/>
      <c r="K59" s="26"/>
    </row>
    <row r="60" spans="1:11" s="76" customFormat="1" x14ac:dyDescent="0.35">
      <c r="A60" s="82" t="s">
        <v>3006</v>
      </c>
      <c r="B60" s="83" t="s">
        <v>2774</v>
      </c>
      <c r="C60" s="26" t="s">
        <v>132</v>
      </c>
      <c r="D60" s="26">
        <v>3</v>
      </c>
      <c r="E60" s="84">
        <v>1747.2740000000001</v>
      </c>
      <c r="F60" s="26">
        <v>5241.8220000000001</v>
      </c>
      <c r="G60" s="26">
        <v>1</v>
      </c>
      <c r="H60" s="26">
        <v>1</v>
      </c>
      <c r="I60" s="26">
        <v>598</v>
      </c>
      <c r="J60" s="26"/>
      <c r="K60" s="26"/>
    </row>
    <row r="61" spans="1:11" s="76" customFormat="1" x14ac:dyDescent="0.35">
      <c r="A61" s="82" t="s">
        <v>3007</v>
      </c>
      <c r="B61" s="83" t="s">
        <v>2775</v>
      </c>
      <c r="C61" s="26" t="s">
        <v>132</v>
      </c>
      <c r="D61" s="26">
        <v>7</v>
      </c>
      <c r="E61" s="84">
        <v>1163.1482142857144</v>
      </c>
      <c r="F61" s="26">
        <v>8142.0375000000004</v>
      </c>
      <c r="G61" s="26">
        <v>1</v>
      </c>
      <c r="H61" s="26">
        <v>1</v>
      </c>
      <c r="I61" s="26">
        <v>598</v>
      </c>
      <c r="J61" s="26"/>
      <c r="K61" s="26"/>
    </row>
    <row r="62" spans="1:11" s="76" customFormat="1" x14ac:dyDescent="0.35">
      <c r="A62" s="82" t="s">
        <v>3008</v>
      </c>
      <c r="B62" s="83" t="s">
        <v>1150</v>
      </c>
      <c r="C62" s="26" t="s">
        <v>132</v>
      </c>
      <c r="D62" s="26">
        <v>2</v>
      </c>
      <c r="E62" s="84">
        <v>164.1</v>
      </c>
      <c r="F62" s="26">
        <v>328.2</v>
      </c>
      <c r="G62" s="26">
        <v>1</v>
      </c>
      <c r="H62" s="26">
        <v>1</v>
      </c>
      <c r="I62" s="26">
        <v>598</v>
      </c>
      <c r="J62" s="26"/>
      <c r="K62" s="26"/>
    </row>
    <row r="63" spans="1:11" s="76" customFormat="1" x14ac:dyDescent="0.35">
      <c r="A63" s="82" t="s">
        <v>3009</v>
      </c>
      <c r="B63" s="83" t="s">
        <v>2776</v>
      </c>
      <c r="C63" s="26" t="s">
        <v>132</v>
      </c>
      <c r="D63" s="26">
        <v>1</v>
      </c>
      <c r="E63" s="84">
        <v>112.5</v>
      </c>
      <c r="F63" s="26">
        <v>112.5</v>
      </c>
      <c r="G63" s="26">
        <v>2</v>
      </c>
      <c r="H63" s="26">
        <v>1</v>
      </c>
      <c r="I63" s="26"/>
      <c r="J63" s="26"/>
      <c r="K63" s="26"/>
    </row>
    <row r="64" spans="1:11" s="76" customFormat="1" x14ac:dyDescent="0.35">
      <c r="A64" s="82" t="s">
        <v>3010</v>
      </c>
      <c r="B64" s="83" t="s">
        <v>2777</v>
      </c>
      <c r="C64" s="26" t="s">
        <v>132</v>
      </c>
      <c r="D64" s="26">
        <v>20</v>
      </c>
      <c r="E64" s="84">
        <v>95</v>
      </c>
      <c r="F64" s="26">
        <v>1900</v>
      </c>
      <c r="G64" s="26">
        <v>2</v>
      </c>
      <c r="H64" s="26">
        <v>1</v>
      </c>
      <c r="I64" s="26"/>
      <c r="J64" s="26"/>
      <c r="K64" s="26"/>
    </row>
    <row r="65" spans="1:11" s="76" customFormat="1" x14ac:dyDescent="0.35">
      <c r="A65" s="82" t="s">
        <v>3011</v>
      </c>
      <c r="B65" s="83" t="s">
        <v>3491</v>
      </c>
      <c r="C65" s="26" t="s">
        <v>132</v>
      </c>
      <c r="D65" s="26">
        <v>1</v>
      </c>
      <c r="E65" s="84">
        <v>60</v>
      </c>
      <c r="F65" s="26">
        <v>60</v>
      </c>
      <c r="G65" s="26">
        <v>2</v>
      </c>
      <c r="H65" s="26">
        <v>1</v>
      </c>
      <c r="I65" s="26"/>
      <c r="J65" s="26"/>
      <c r="K65" s="26"/>
    </row>
    <row r="66" spans="1:11" s="76" customFormat="1" x14ac:dyDescent="0.35">
      <c r="A66" s="82" t="s">
        <v>3012</v>
      </c>
      <c r="B66" s="83" t="s">
        <v>3490</v>
      </c>
      <c r="C66" s="26" t="s">
        <v>132</v>
      </c>
      <c r="D66" s="26">
        <v>1</v>
      </c>
      <c r="E66" s="84">
        <v>500</v>
      </c>
      <c r="F66" s="26">
        <v>500</v>
      </c>
      <c r="G66" s="26">
        <v>2</v>
      </c>
      <c r="H66" s="26">
        <v>1</v>
      </c>
      <c r="I66" s="26"/>
      <c r="J66" s="26"/>
      <c r="K66" s="26"/>
    </row>
    <row r="67" spans="1:11" s="76" customFormat="1" x14ac:dyDescent="0.35">
      <c r="A67" s="82" t="s">
        <v>3013</v>
      </c>
      <c r="B67" s="83" t="s">
        <v>2778</v>
      </c>
      <c r="C67" s="26" t="s">
        <v>132</v>
      </c>
      <c r="D67" s="26">
        <v>15</v>
      </c>
      <c r="E67" s="84">
        <v>135.03373333333334</v>
      </c>
      <c r="F67" s="26">
        <v>2025.5060000000001</v>
      </c>
      <c r="G67" s="26">
        <v>1</v>
      </c>
      <c r="H67" s="26">
        <v>1</v>
      </c>
      <c r="I67" s="26"/>
      <c r="J67" s="26"/>
      <c r="K67" s="26"/>
    </row>
    <row r="68" spans="1:11" s="76" customFormat="1" x14ac:dyDescent="0.35">
      <c r="A68" s="82" t="s">
        <v>3014</v>
      </c>
      <c r="B68" s="83" t="s">
        <v>2779</v>
      </c>
      <c r="C68" s="26" t="s">
        <v>132</v>
      </c>
      <c r="D68" s="26">
        <v>35</v>
      </c>
      <c r="E68" s="84">
        <v>780.93948571428575</v>
      </c>
      <c r="F68" s="26">
        <v>27332.882000000001</v>
      </c>
      <c r="G68" s="26">
        <v>1</v>
      </c>
      <c r="H68" s="26">
        <v>1</v>
      </c>
      <c r="I68" s="26"/>
      <c r="J68" s="26"/>
      <c r="K68" s="26"/>
    </row>
    <row r="69" spans="1:11" s="76" customFormat="1" x14ac:dyDescent="0.35">
      <c r="A69" s="82" t="s">
        <v>3015</v>
      </c>
      <c r="B69" s="83" t="s">
        <v>3492</v>
      </c>
      <c r="C69" s="26" t="s">
        <v>132</v>
      </c>
      <c r="D69" s="26">
        <v>1</v>
      </c>
      <c r="E69" s="84">
        <v>350</v>
      </c>
      <c r="F69" s="26">
        <v>350</v>
      </c>
      <c r="G69" s="26">
        <v>1</v>
      </c>
      <c r="H69" s="26">
        <v>1</v>
      </c>
      <c r="I69" s="26"/>
      <c r="J69" s="26"/>
      <c r="K69" s="26"/>
    </row>
    <row r="70" spans="1:11" s="76" customFormat="1" x14ac:dyDescent="0.35">
      <c r="A70" s="82" t="s">
        <v>3016</v>
      </c>
      <c r="B70" s="83" t="s">
        <v>3493</v>
      </c>
      <c r="C70" s="26" t="s">
        <v>132</v>
      </c>
      <c r="D70" s="26">
        <v>16</v>
      </c>
      <c r="E70" s="84">
        <v>678.05299993750009</v>
      </c>
      <c r="F70" s="26">
        <v>10848.847999000001</v>
      </c>
      <c r="G70" s="26">
        <v>1</v>
      </c>
      <c r="H70" s="26">
        <v>1</v>
      </c>
      <c r="I70" s="26"/>
      <c r="J70" s="26"/>
      <c r="K70" s="26"/>
    </row>
    <row r="71" spans="1:11" s="76" customFormat="1" x14ac:dyDescent="0.35">
      <c r="A71" s="82" t="s">
        <v>3017</v>
      </c>
      <c r="B71" s="83" t="s">
        <v>2780</v>
      </c>
      <c r="C71" s="26" t="s">
        <v>132</v>
      </c>
      <c r="D71" s="26">
        <v>6</v>
      </c>
      <c r="E71" s="84">
        <v>30</v>
      </c>
      <c r="F71" s="26">
        <v>180</v>
      </c>
      <c r="G71" s="26">
        <v>3</v>
      </c>
      <c r="H71" s="26">
        <v>1</v>
      </c>
      <c r="I71" s="26"/>
      <c r="J71" s="26"/>
      <c r="K71" s="26"/>
    </row>
    <row r="72" spans="1:11" s="76" customFormat="1" x14ac:dyDescent="0.35">
      <c r="A72" s="82" t="s">
        <v>3018</v>
      </c>
      <c r="B72" s="83" t="s">
        <v>2781</v>
      </c>
      <c r="C72" s="26" t="s">
        <v>132</v>
      </c>
      <c r="D72" s="26">
        <v>15</v>
      </c>
      <c r="E72" s="84">
        <v>219.33333333333334</v>
      </c>
      <c r="F72" s="26">
        <v>3290</v>
      </c>
      <c r="G72" s="26">
        <v>3</v>
      </c>
      <c r="H72" s="26">
        <v>1</v>
      </c>
      <c r="I72" s="26"/>
      <c r="J72" s="26"/>
      <c r="K72" s="26"/>
    </row>
    <row r="73" spans="1:11" s="76" customFormat="1" x14ac:dyDescent="0.35">
      <c r="A73" s="82" t="s">
        <v>3019</v>
      </c>
      <c r="B73" s="83" t="s">
        <v>3494</v>
      </c>
      <c r="C73" s="26" t="s">
        <v>132</v>
      </c>
      <c r="D73" s="26">
        <v>2</v>
      </c>
      <c r="E73" s="84">
        <v>358</v>
      </c>
      <c r="F73" s="26">
        <v>716</v>
      </c>
      <c r="G73" s="26">
        <v>3</v>
      </c>
      <c r="H73" s="26">
        <v>1</v>
      </c>
      <c r="I73" s="26"/>
      <c r="J73" s="26"/>
      <c r="K73" s="26"/>
    </row>
    <row r="74" spans="1:11" s="76" customFormat="1" x14ac:dyDescent="0.35">
      <c r="A74" s="82" t="s">
        <v>3020</v>
      </c>
      <c r="B74" s="83" t="s">
        <v>2782</v>
      </c>
      <c r="C74" s="26" t="s">
        <v>132</v>
      </c>
      <c r="D74" s="26">
        <v>5</v>
      </c>
      <c r="E74" s="84">
        <v>871.66599999999994</v>
      </c>
      <c r="F74" s="26">
        <v>4358.33</v>
      </c>
      <c r="G74" s="26">
        <v>2</v>
      </c>
      <c r="H74" s="26">
        <v>1</v>
      </c>
      <c r="I74" s="26"/>
      <c r="J74" s="26"/>
      <c r="K74" s="26"/>
    </row>
    <row r="75" spans="1:11" s="76" customFormat="1" x14ac:dyDescent="0.35">
      <c r="A75" s="82" t="s">
        <v>3021</v>
      </c>
      <c r="B75" s="83" t="s">
        <v>3495</v>
      </c>
      <c r="C75" s="26" t="s">
        <v>132</v>
      </c>
      <c r="D75" s="26">
        <v>22</v>
      </c>
      <c r="E75" s="84">
        <v>40.027272727272731</v>
      </c>
      <c r="F75" s="26">
        <v>880.6</v>
      </c>
      <c r="G75" s="26">
        <v>1</v>
      </c>
      <c r="H75" s="26">
        <v>1</v>
      </c>
      <c r="I75" s="26"/>
      <c r="J75" s="26"/>
      <c r="K75" s="26"/>
    </row>
    <row r="76" spans="1:11" s="76" customFormat="1" x14ac:dyDescent="0.35">
      <c r="A76" s="82" t="s">
        <v>3022</v>
      </c>
      <c r="B76" s="83" t="s">
        <v>761</v>
      </c>
      <c r="C76" s="26" t="s">
        <v>132</v>
      </c>
      <c r="D76" s="26">
        <v>2</v>
      </c>
      <c r="E76" s="84">
        <v>2583</v>
      </c>
      <c r="F76" s="26">
        <v>5166</v>
      </c>
      <c r="G76" s="26">
        <v>1</v>
      </c>
      <c r="H76" s="26">
        <v>1</v>
      </c>
      <c r="I76" s="26"/>
      <c r="J76" s="26"/>
      <c r="K76" s="26"/>
    </row>
    <row r="77" spans="1:11" s="76" customFormat="1" x14ac:dyDescent="0.35">
      <c r="A77" s="82" t="s">
        <v>3023</v>
      </c>
      <c r="B77" s="83" t="s">
        <v>2783</v>
      </c>
      <c r="C77" s="26" t="s">
        <v>132</v>
      </c>
      <c r="D77" s="26">
        <v>1</v>
      </c>
      <c r="E77" s="84">
        <v>620</v>
      </c>
      <c r="F77" s="26">
        <v>620</v>
      </c>
      <c r="G77" s="26">
        <v>1</v>
      </c>
      <c r="H77" s="26">
        <v>1</v>
      </c>
      <c r="I77" s="26"/>
      <c r="J77" s="26"/>
      <c r="K77" s="26"/>
    </row>
    <row r="78" spans="1:11" s="76" customFormat="1" x14ac:dyDescent="0.35">
      <c r="A78" s="82" t="s">
        <v>3024</v>
      </c>
      <c r="B78" s="83" t="s">
        <v>2784</v>
      </c>
      <c r="C78" s="26" t="s">
        <v>132</v>
      </c>
      <c r="D78" s="26">
        <v>1</v>
      </c>
      <c r="E78" s="84">
        <v>88.5</v>
      </c>
      <c r="F78" s="26">
        <v>88.5</v>
      </c>
      <c r="G78" s="26">
        <v>1</v>
      </c>
      <c r="H78" s="26">
        <v>1</v>
      </c>
      <c r="I78" s="26"/>
      <c r="J78" s="26"/>
      <c r="K78" s="26"/>
    </row>
    <row r="79" spans="1:11" s="76" customFormat="1" x14ac:dyDescent="0.35">
      <c r="A79" s="82" t="s">
        <v>3025</v>
      </c>
      <c r="B79" s="83" t="s">
        <v>2229</v>
      </c>
      <c r="C79" s="26" t="s">
        <v>132</v>
      </c>
      <c r="D79" s="26">
        <v>2</v>
      </c>
      <c r="E79" s="84">
        <v>1629.8</v>
      </c>
      <c r="F79" s="26">
        <v>3259.6</v>
      </c>
      <c r="G79" s="26">
        <v>1</v>
      </c>
      <c r="H79" s="26">
        <v>1</v>
      </c>
      <c r="I79" s="26"/>
      <c r="J79" s="26"/>
      <c r="K79" s="26"/>
    </row>
    <row r="80" spans="1:11" s="76" customFormat="1" x14ac:dyDescent="0.35">
      <c r="A80" s="82" t="s">
        <v>3026</v>
      </c>
      <c r="B80" s="83" t="s">
        <v>2785</v>
      </c>
      <c r="C80" s="26" t="s">
        <v>132</v>
      </c>
      <c r="D80" s="26">
        <v>3</v>
      </c>
      <c r="E80" s="84">
        <v>2355.5333333333333</v>
      </c>
      <c r="F80" s="26">
        <v>7066.6</v>
      </c>
      <c r="G80" s="26">
        <v>1</v>
      </c>
      <c r="H80" s="26">
        <v>1</v>
      </c>
      <c r="I80" s="26"/>
      <c r="J80" s="26"/>
      <c r="K80" s="26"/>
    </row>
    <row r="81" spans="1:11" s="76" customFormat="1" x14ac:dyDescent="0.35">
      <c r="A81" s="82" t="s">
        <v>3027</v>
      </c>
      <c r="B81" s="83" t="s">
        <v>3496</v>
      </c>
      <c r="C81" s="26" t="s">
        <v>132</v>
      </c>
      <c r="D81" s="26">
        <v>2</v>
      </c>
      <c r="E81" s="84">
        <v>1239.9749999999999</v>
      </c>
      <c r="F81" s="26">
        <v>2479.9499999999998</v>
      </c>
      <c r="G81" s="26">
        <v>1</v>
      </c>
      <c r="H81" s="26">
        <v>1</v>
      </c>
      <c r="I81" s="26">
        <v>4844</v>
      </c>
      <c r="J81" s="26"/>
      <c r="K81" s="26"/>
    </row>
    <row r="82" spans="1:11" s="76" customFormat="1" x14ac:dyDescent="0.35">
      <c r="A82" s="82" t="s">
        <v>3028</v>
      </c>
      <c r="B82" s="83" t="s">
        <v>2786</v>
      </c>
      <c r="C82" s="26" t="s">
        <v>132</v>
      </c>
      <c r="D82" s="26">
        <v>3</v>
      </c>
      <c r="E82" s="84">
        <v>2124.16</v>
      </c>
      <c r="F82" s="26">
        <v>6372.48</v>
      </c>
      <c r="G82" s="26">
        <v>1</v>
      </c>
      <c r="H82" s="26">
        <v>1</v>
      </c>
      <c r="I82" s="26"/>
      <c r="J82" s="26"/>
      <c r="K82" s="26"/>
    </row>
    <row r="83" spans="1:11" s="76" customFormat="1" x14ac:dyDescent="0.35">
      <c r="A83" s="82" t="s">
        <v>3029</v>
      </c>
      <c r="B83" s="83" t="s">
        <v>2787</v>
      </c>
      <c r="C83" s="26" t="s">
        <v>132</v>
      </c>
      <c r="D83" s="26">
        <v>1</v>
      </c>
      <c r="E83" s="84">
        <v>258</v>
      </c>
      <c r="F83" s="26">
        <v>258</v>
      </c>
      <c r="G83" s="26">
        <v>1</v>
      </c>
      <c r="H83" s="26">
        <v>1</v>
      </c>
      <c r="I83" s="26"/>
      <c r="J83" s="26"/>
      <c r="K83" s="26"/>
    </row>
    <row r="84" spans="1:11" s="76" customFormat="1" x14ac:dyDescent="0.35">
      <c r="A84" s="82" t="s">
        <v>3030</v>
      </c>
      <c r="B84" s="83" t="s">
        <v>2788</v>
      </c>
      <c r="C84" s="26" t="s">
        <v>132</v>
      </c>
      <c r="D84" s="26">
        <v>1</v>
      </c>
      <c r="E84" s="84">
        <v>1450</v>
      </c>
      <c r="F84" s="26">
        <v>1450</v>
      </c>
      <c r="G84" s="26">
        <v>1</v>
      </c>
      <c r="H84" s="26">
        <v>1</v>
      </c>
      <c r="I84" s="26"/>
      <c r="J84" s="26"/>
      <c r="K84" s="26"/>
    </row>
    <row r="85" spans="1:11" s="76" customFormat="1" x14ac:dyDescent="0.35">
      <c r="A85" s="82" t="s">
        <v>3031</v>
      </c>
      <c r="B85" s="83" t="s">
        <v>3497</v>
      </c>
      <c r="C85" s="26" t="s">
        <v>132</v>
      </c>
      <c r="D85" s="26">
        <v>1</v>
      </c>
      <c r="E85" s="84">
        <v>600</v>
      </c>
      <c r="F85" s="26">
        <v>600</v>
      </c>
      <c r="G85" s="26">
        <v>1</v>
      </c>
      <c r="H85" s="26">
        <v>1</v>
      </c>
      <c r="I85" s="26"/>
      <c r="J85" s="26"/>
      <c r="K85" s="26"/>
    </row>
    <row r="86" spans="1:11" s="76" customFormat="1" x14ac:dyDescent="0.35">
      <c r="A86" s="82" t="s">
        <v>3032</v>
      </c>
      <c r="B86" s="83" t="s">
        <v>2789</v>
      </c>
      <c r="C86" s="26" t="s">
        <v>132</v>
      </c>
      <c r="D86" s="26">
        <v>1</v>
      </c>
      <c r="E86" s="84">
        <v>35</v>
      </c>
      <c r="F86" s="26">
        <v>35</v>
      </c>
      <c r="G86" s="26">
        <v>1</v>
      </c>
      <c r="H86" s="26">
        <v>1</v>
      </c>
      <c r="I86" s="26"/>
      <c r="J86" s="26"/>
      <c r="K86" s="26"/>
    </row>
    <row r="87" spans="1:11" s="76" customFormat="1" x14ac:dyDescent="0.35">
      <c r="A87" s="82" t="s">
        <v>3033</v>
      </c>
      <c r="B87" s="83" t="s">
        <v>2790</v>
      </c>
      <c r="C87" s="26" t="s">
        <v>132</v>
      </c>
      <c r="D87" s="26">
        <v>2</v>
      </c>
      <c r="E87" s="84">
        <v>1444</v>
      </c>
      <c r="F87" s="26">
        <v>2888</v>
      </c>
      <c r="G87" s="26">
        <v>1</v>
      </c>
      <c r="H87" s="26">
        <v>1</v>
      </c>
      <c r="I87" s="26"/>
      <c r="J87" s="26"/>
      <c r="K87" s="26"/>
    </row>
    <row r="88" spans="1:11" s="76" customFormat="1" x14ac:dyDescent="0.35">
      <c r="A88" s="82" t="s">
        <v>3034</v>
      </c>
      <c r="B88" s="83" t="s">
        <v>142</v>
      </c>
      <c r="C88" s="26" t="s">
        <v>132</v>
      </c>
      <c r="D88" s="26">
        <v>1</v>
      </c>
      <c r="E88" s="84">
        <v>855.81600000000003</v>
      </c>
      <c r="F88" s="26">
        <v>855.81600000000003</v>
      </c>
      <c r="G88" s="26">
        <v>1</v>
      </c>
      <c r="H88" s="26">
        <v>1</v>
      </c>
      <c r="I88" s="26"/>
      <c r="J88" s="26"/>
      <c r="K88" s="26"/>
    </row>
    <row r="89" spans="1:11" s="76" customFormat="1" x14ac:dyDescent="0.35">
      <c r="A89" s="82" t="s">
        <v>3035</v>
      </c>
      <c r="B89" s="83" t="s">
        <v>769</v>
      </c>
      <c r="C89" s="26" t="s">
        <v>132</v>
      </c>
      <c r="D89" s="26">
        <v>3</v>
      </c>
      <c r="E89" s="84">
        <v>688.67500000000007</v>
      </c>
      <c r="F89" s="26">
        <v>2066.0250000000001</v>
      </c>
      <c r="G89" s="26">
        <v>1</v>
      </c>
      <c r="H89" s="26">
        <v>1</v>
      </c>
      <c r="I89" s="26"/>
      <c r="J89" s="26"/>
      <c r="K89" s="26"/>
    </row>
    <row r="90" spans="1:11" s="76" customFormat="1" x14ac:dyDescent="0.35">
      <c r="A90" s="82" t="s">
        <v>3036</v>
      </c>
      <c r="B90" s="83" t="s">
        <v>3499</v>
      </c>
      <c r="C90" s="26" t="s">
        <v>132</v>
      </c>
      <c r="D90" s="26">
        <v>1</v>
      </c>
      <c r="E90" s="84">
        <v>5972.1310000000003</v>
      </c>
      <c r="F90" s="26">
        <v>5972.1310000000003</v>
      </c>
      <c r="G90" s="26">
        <v>1</v>
      </c>
      <c r="H90" s="26">
        <v>1</v>
      </c>
      <c r="I90" s="26"/>
      <c r="J90" s="26"/>
      <c r="K90" s="26"/>
    </row>
    <row r="91" spans="1:11" s="76" customFormat="1" x14ac:dyDescent="0.35">
      <c r="A91" s="82" t="s">
        <v>3037</v>
      </c>
      <c r="B91" s="83" t="s">
        <v>3498</v>
      </c>
      <c r="C91" s="26" t="s">
        <v>33</v>
      </c>
      <c r="D91" s="26">
        <v>1</v>
      </c>
      <c r="E91" s="84">
        <v>1995</v>
      </c>
      <c r="F91" s="26">
        <v>1995</v>
      </c>
      <c r="G91" s="26">
        <v>1</v>
      </c>
      <c r="H91" s="26">
        <v>1</v>
      </c>
      <c r="I91" s="26"/>
      <c r="J91" s="26"/>
      <c r="K91" s="26"/>
    </row>
    <row r="92" spans="1:11" s="76" customFormat="1" x14ac:dyDescent="0.35">
      <c r="A92" s="82" t="s">
        <v>3038</v>
      </c>
      <c r="B92" s="83" t="s">
        <v>3500</v>
      </c>
      <c r="C92" s="26" t="s">
        <v>33</v>
      </c>
      <c r="D92" s="26">
        <v>1</v>
      </c>
      <c r="E92" s="84">
        <v>2399.5889999999999</v>
      </c>
      <c r="F92" s="26">
        <v>2399.5889999999999</v>
      </c>
      <c r="G92" s="26">
        <v>1</v>
      </c>
      <c r="H92" s="26">
        <v>1</v>
      </c>
      <c r="I92" s="26"/>
      <c r="J92" s="26"/>
      <c r="K92" s="26"/>
    </row>
    <row r="93" spans="1:11" s="76" customFormat="1" x14ac:dyDescent="0.35">
      <c r="A93" s="82" t="s">
        <v>3039</v>
      </c>
      <c r="B93" s="83" t="s">
        <v>2791</v>
      </c>
      <c r="C93" s="26" t="s">
        <v>132</v>
      </c>
      <c r="D93" s="26">
        <v>19</v>
      </c>
      <c r="E93" s="84">
        <v>142.18815789473683</v>
      </c>
      <c r="F93" s="26">
        <v>2701.5749999999998</v>
      </c>
      <c r="G93" s="26">
        <v>1</v>
      </c>
      <c r="H93" s="26">
        <v>1</v>
      </c>
      <c r="I93" s="26"/>
      <c r="J93" s="26"/>
      <c r="K93" s="26"/>
    </row>
    <row r="94" spans="1:11" s="76" customFormat="1" x14ac:dyDescent="0.35">
      <c r="A94" s="82" t="s">
        <v>3040</v>
      </c>
      <c r="B94" s="83" t="s">
        <v>2792</v>
      </c>
      <c r="C94" s="26" t="s">
        <v>132</v>
      </c>
      <c r="D94" s="26">
        <v>3</v>
      </c>
      <c r="E94" s="84">
        <v>149.90266666666665</v>
      </c>
      <c r="F94" s="26">
        <v>449.70799999999997</v>
      </c>
      <c r="G94" s="26">
        <v>1</v>
      </c>
      <c r="H94" s="26">
        <v>1</v>
      </c>
      <c r="I94" s="26"/>
      <c r="J94" s="26"/>
      <c r="K94" s="26"/>
    </row>
    <row r="95" spans="1:11" s="76" customFormat="1" x14ac:dyDescent="0.35">
      <c r="A95" s="82" t="s">
        <v>3041</v>
      </c>
      <c r="B95" s="83" t="s">
        <v>3501</v>
      </c>
      <c r="C95" s="26" t="s">
        <v>132</v>
      </c>
      <c r="D95" s="26">
        <v>8</v>
      </c>
      <c r="E95" s="84">
        <v>98.845624999999998</v>
      </c>
      <c r="F95" s="26">
        <v>790.76499999999999</v>
      </c>
      <c r="G95" s="26">
        <v>1</v>
      </c>
      <c r="H95" s="26">
        <v>1</v>
      </c>
      <c r="I95" s="26"/>
      <c r="J95" s="26"/>
      <c r="K95" s="26"/>
    </row>
    <row r="96" spans="1:11" s="76" customFormat="1" x14ac:dyDescent="0.35">
      <c r="A96" s="82" t="s">
        <v>3042</v>
      </c>
      <c r="B96" s="83" t="s">
        <v>2793</v>
      </c>
      <c r="C96" s="26" t="s">
        <v>132</v>
      </c>
      <c r="D96" s="26">
        <v>42</v>
      </c>
      <c r="E96" s="84">
        <v>163.95715238095238</v>
      </c>
      <c r="F96" s="26">
        <v>6886.2003999999997</v>
      </c>
      <c r="G96" s="26">
        <v>1</v>
      </c>
      <c r="H96" s="26">
        <v>1</v>
      </c>
      <c r="I96" s="26"/>
      <c r="J96" s="26"/>
      <c r="K96" s="26"/>
    </row>
    <row r="97" spans="1:11" s="76" customFormat="1" x14ac:dyDescent="0.35">
      <c r="A97" s="82" t="s">
        <v>3043</v>
      </c>
      <c r="B97" s="83" t="s">
        <v>3502</v>
      </c>
      <c r="C97" s="26" t="s">
        <v>132</v>
      </c>
      <c r="D97" s="26">
        <v>1</v>
      </c>
      <c r="E97" s="84">
        <v>230</v>
      </c>
      <c r="F97" s="26">
        <v>230</v>
      </c>
      <c r="G97" s="26">
        <v>1</v>
      </c>
      <c r="H97" s="26">
        <v>1</v>
      </c>
      <c r="I97" s="26"/>
      <c r="J97" s="26"/>
      <c r="K97" s="26"/>
    </row>
    <row r="98" spans="1:11" s="76" customFormat="1" x14ac:dyDescent="0.35">
      <c r="A98" s="82" t="s">
        <v>3044</v>
      </c>
      <c r="B98" s="83" t="s">
        <v>2794</v>
      </c>
      <c r="C98" s="26" t="s">
        <v>132</v>
      </c>
      <c r="D98" s="26">
        <v>9</v>
      </c>
      <c r="E98" s="84">
        <v>225</v>
      </c>
      <c r="F98" s="26">
        <v>2030</v>
      </c>
      <c r="G98" s="26">
        <v>1</v>
      </c>
      <c r="H98" s="26">
        <v>1</v>
      </c>
      <c r="I98" s="26"/>
      <c r="J98" s="26"/>
      <c r="K98" s="26"/>
    </row>
    <row r="99" spans="1:11" s="76" customFormat="1" x14ac:dyDescent="0.35">
      <c r="A99" s="82" t="s">
        <v>3045</v>
      </c>
      <c r="B99" s="83" t="s">
        <v>2795</v>
      </c>
      <c r="C99" s="26" t="s">
        <v>132</v>
      </c>
      <c r="D99" s="26">
        <v>5</v>
      </c>
      <c r="E99" s="84">
        <v>70</v>
      </c>
      <c r="F99" s="26">
        <v>349</v>
      </c>
      <c r="G99" s="26">
        <v>1</v>
      </c>
      <c r="H99" s="26">
        <v>1</v>
      </c>
      <c r="I99" s="26"/>
      <c r="J99" s="26"/>
      <c r="K99" s="26"/>
    </row>
    <row r="100" spans="1:11" s="76" customFormat="1" x14ac:dyDescent="0.35">
      <c r="A100" s="82" t="s">
        <v>3046</v>
      </c>
      <c r="B100" s="83" t="s">
        <v>2796</v>
      </c>
      <c r="C100" s="26" t="s">
        <v>132</v>
      </c>
      <c r="D100" s="26">
        <v>1</v>
      </c>
      <c r="E100" s="84">
        <v>17</v>
      </c>
      <c r="F100" s="26">
        <v>17</v>
      </c>
      <c r="G100" s="26">
        <v>1</v>
      </c>
      <c r="H100" s="26">
        <v>1</v>
      </c>
      <c r="I100" s="26"/>
      <c r="J100" s="26"/>
      <c r="K100" s="26"/>
    </row>
    <row r="101" spans="1:11" s="76" customFormat="1" x14ac:dyDescent="0.35">
      <c r="A101" s="82" t="s">
        <v>3047</v>
      </c>
      <c r="B101" s="83" t="s">
        <v>2797</v>
      </c>
      <c r="C101" s="26" t="s">
        <v>132</v>
      </c>
      <c r="D101" s="26">
        <v>1</v>
      </c>
      <c r="E101" s="84">
        <v>416.61500000000001</v>
      </c>
      <c r="F101" s="26">
        <v>416.61500000000001</v>
      </c>
      <c r="G101" s="26">
        <v>1</v>
      </c>
      <c r="H101" s="26">
        <v>1</v>
      </c>
      <c r="I101" s="26"/>
      <c r="J101" s="26"/>
      <c r="K101" s="26"/>
    </row>
    <row r="102" spans="1:11" s="76" customFormat="1" x14ac:dyDescent="0.35">
      <c r="A102" s="82" t="s">
        <v>3048</v>
      </c>
      <c r="B102" s="83" t="s">
        <v>3504</v>
      </c>
      <c r="C102" s="26" t="s">
        <v>132</v>
      </c>
      <c r="D102" s="26">
        <v>3</v>
      </c>
      <c r="E102" s="84">
        <v>6.2933333333333339</v>
      </c>
      <c r="F102" s="26">
        <v>18.880000000000003</v>
      </c>
      <c r="G102" s="26">
        <v>1</v>
      </c>
      <c r="H102" s="26">
        <v>1</v>
      </c>
      <c r="I102" s="26"/>
      <c r="J102" s="26"/>
      <c r="K102" s="26"/>
    </row>
    <row r="103" spans="1:11" s="76" customFormat="1" x14ac:dyDescent="0.35">
      <c r="A103" s="82" t="s">
        <v>3049</v>
      </c>
      <c r="B103" s="83" t="s">
        <v>3503</v>
      </c>
      <c r="C103" s="26" t="s">
        <v>132</v>
      </c>
      <c r="D103" s="26">
        <v>4</v>
      </c>
      <c r="E103" s="84">
        <v>10.824999999999999</v>
      </c>
      <c r="F103" s="26">
        <v>43.3</v>
      </c>
      <c r="G103" s="26">
        <v>1</v>
      </c>
      <c r="H103" s="26">
        <v>1</v>
      </c>
      <c r="I103" s="26"/>
      <c r="J103" s="26"/>
      <c r="K103" s="26"/>
    </row>
    <row r="104" spans="1:11" s="76" customFormat="1" x14ac:dyDescent="0.35">
      <c r="A104" s="82" t="s">
        <v>3050</v>
      </c>
      <c r="B104" s="83" t="s">
        <v>452</v>
      </c>
      <c r="C104" s="26" t="s">
        <v>132</v>
      </c>
      <c r="D104" s="26">
        <v>1</v>
      </c>
      <c r="E104" s="84">
        <v>19.7</v>
      </c>
      <c r="F104" s="26">
        <v>19.7</v>
      </c>
      <c r="G104" s="26">
        <v>1</v>
      </c>
      <c r="H104" s="26">
        <v>1</v>
      </c>
      <c r="I104" s="26"/>
      <c r="J104" s="26"/>
      <c r="K104" s="26"/>
    </row>
    <row r="105" spans="1:11" s="76" customFormat="1" x14ac:dyDescent="0.35">
      <c r="A105" s="82" t="s">
        <v>3051</v>
      </c>
      <c r="B105" s="83" t="s">
        <v>2798</v>
      </c>
      <c r="C105" s="26" t="s">
        <v>132</v>
      </c>
      <c r="D105" s="26">
        <v>1</v>
      </c>
      <c r="E105" s="84">
        <v>45</v>
      </c>
      <c r="F105" s="26">
        <v>45</v>
      </c>
      <c r="G105" s="26">
        <v>1</v>
      </c>
      <c r="H105" s="26">
        <v>1</v>
      </c>
      <c r="I105" s="26"/>
      <c r="J105" s="26"/>
      <c r="K105" s="26"/>
    </row>
    <row r="106" spans="1:11" s="76" customFormat="1" x14ac:dyDescent="0.35">
      <c r="A106" s="82" t="s">
        <v>3052</v>
      </c>
      <c r="B106" s="83" t="s">
        <v>2799</v>
      </c>
      <c r="C106" s="26" t="s">
        <v>132</v>
      </c>
      <c r="D106" s="26">
        <v>1</v>
      </c>
      <c r="E106" s="84">
        <v>5.96</v>
      </c>
      <c r="F106" s="26">
        <v>5.96</v>
      </c>
      <c r="G106" s="26">
        <v>1</v>
      </c>
      <c r="H106" s="26">
        <v>1</v>
      </c>
      <c r="I106" s="26"/>
      <c r="J106" s="26"/>
      <c r="K106" s="26"/>
    </row>
    <row r="107" spans="1:11" s="76" customFormat="1" x14ac:dyDescent="0.35">
      <c r="A107" s="82" t="s">
        <v>3053</v>
      </c>
      <c r="B107" s="83" t="s">
        <v>2800</v>
      </c>
      <c r="C107" s="26" t="s">
        <v>132</v>
      </c>
      <c r="D107" s="26">
        <v>1</v>
      </c>
      <c r="E107" s="84">
        <v>39.5</v>
      </c>
      <c r="F107" s="26">
        <v>39.5</v>
      </c>
      <c r="G107" s="26">
        <v>1</v>
      </c>
      <c r="H107" s="26">
        <v>1</v>
      </c>
      <c r="I107" s="26"/>
      <c r="J107" s="26"/>
      <c r="K107" s="26"/>
    </row>
    <row r="108" spans="1:11" s="76" customFormat="1" x14ac:dyDescent="0.35">
      <c r="A108" s="82" t="s">
        <v>3054</v>
      </c>
      <c r="B108" s="83" t="s">
        <v>2801</v>
      </c>
      <c r="C108" s="26" t="s">
        <v>132</v>
      </c>
      <c r="D108" s="26">
        <v>1</v>
      </c>
      <c r="E108" s="84">
        <v>1237.441</v>
      </c>
      <c r="F108" s="26">
        <v>1237.441</v>
      </c>
      <c r="G108" s="26">
        <v>1</v>
      </c>
      <c r="H108" s="26">
        <v>1</v>
      </c>
      <c r="I108" s="26"/>
      <c r="J108" s="26"/>
      <c r="K108" s="26"/>
    </row>
    <row r="109" spans="1:11" s="76" customFormat="1" x14ac:dyDescent="0.35">
      <c r="A109" s="82" t="s">
        <v>3055</v>
      </c>
      <c r="B109" s="83" t="s">
        <v>3505</v>
      </c>
      <c r="C109" s="26" t="s">
        <v>132</v>
      </c>
      <c r="D109" s="26">
        <v>3</v>
      </c>
      <c r="E109" s="84">
        <v>5.5666666666666664</v>
      </c>
      <c r="F109" s="26">
        <v>16.7</v>
      </c>
      <c r="G109" s="26">
        <v>1</v>
      </c>
      <c r="H109" s="26">
        <v>1</v>
      </c>
      <c r="I109" s="26"/>
      <c r="J109" s="26"/>
      <c r="K109" s="26"/>
    </row>
    <row r="110" spans="1:11" s="76" customFormat="1" x14ac:dyDescent="0.35">
      <c r="A110" s="82" t="s">
        <v>3056</v>
      </c>
      <c r="B110" s="83" t="s">
        <v>3506</v>
      </c>
      <c r="C110" s="26" t="s">
        <v>132</v>
      </c>
      <c r="D110" s="26">
        <v>1</v>
      </c>
      <c r="E110" s="84">
        <v>6.1120000000000001</v>
      </c>
      <c r="F110" s="26">
        <v>6.1120000000000001</v>
      </c>
      <c r="G110" s="26">
        <v>1</v>
      </c>
      <c r="H110" s="26">
        <v>1</v>
      </c>
      <c r="I110" s="26"/>
      <c r="J110" s="26"/>
      <c r="K110" s="26"/>
    </row>
    <row r="111" spans="1:11" s="76" customFormat="1" x14ac:dyDescent="0.35">
      <c r="A111" s="82" t="s">
        <v>3057</v>
      </c>
      <c r="B111" s="83" t="s">
        <v>3507</v>
      </c>
      <c r="C111" s="26" t="s">
        <v>132</v>
      </c>
      <c r="D111" s="26">
        <v>1</v>
      </c>
      <c r="E111" s="84">
        <v>8.82</v>
      </c>
      <c r="F111" s="26">
        <v>8.82</v>
      </c>
      <c r="G111" s="26">
        <v>1</v>
      </c>
      <c r="H111" s="26">
        <v>1</v>
      </c>
      <c r="I111" s="26"/>
      <c r="J111" s="26"/>
      <c r="K111" s="26"/>
    </row>
    <row r="112" spans="1:11" s="76" customFormat="1" x14ac:dyDescent="0.35">
      <c r="A112" s="82" t="s">
        <v>3058</v>
      </c>
      <c r="B112" s="83" t="s">
        <v>2802</v>
      </c>
      <c r="C112" s="26" t="s">
        <v>132</v>
      </c>
      <c r="D112" s="26">
        <v>1</v>
      </c>
      <c r="E112" s="84">
        <v>38.701900000000002</v>
      </c>
      <c r="F112" s="26">
        <v>38.701900000000002</v>
      </c>
      <c r="G112" s="26">
        <v>1</v>
      </c>
      <c r="H112" s="26">
        <v>1</v>
      </c>
      <c r="I112" s="26"/>
      <c r="J112" s="26"/>
      <c r="K112" s="26"/>
    </row>
    <row r="113" spans="1:11" s="76" customFormat="1" x14ac:dyDescent="0.35">
      <c r="A113" s="82" t="s">
        <v>3059</v>
      </c>
      <c r="B113" s="83" t="s">
        <v>2803</v>
      </c>
      <c r="C113" s="26" t="s">
        <v>145</v>
      </c>
      <c r="D113" s="26">
        <v>6</v>
      </c>
      <c r="E113" s="84">
        <v>52.584333333333326</v>
      </c>
      <c r="F113" s="26">
        <v>315.50599999999997</v>
      </c>
      <c r="G113" s="26">
        <v>1</v>
      </c>
      <c r="H113" s="26">
        <v>1</v>
      </c>
      <c r="I113" s="26"/>
      <c r="J113" s="26"/>
      <c r="K113" s="26"/>
    </row>
    <row r="114" spans="1:11" s="76" customFormat="1" x14ac:dyDescent="0.35">
      <c r="A114" s="82" t="s">
        <v>3060</v>
      </c>
      <c r="B114" s="83" t="s">
        <v>3508</v>
      </c>
      <c r="C114" s="26" t="s">
        <v>145</v>
      </c>
      <c r="D114" s="26">
        <v>1</v>
      </c>
      <c r="E114" s="84">
        <v>24.01</v>
      </c>
      <c r="F114" s="26">
        <v>24.01</v>
      </c>
      <c r="G114" s="26">
        <v>1</v>
      </c>
      <c r="H114" s="26">
        <v>1</v>
      </c>
      <c r="I114" s="26"/>
      <c r="J114" s="26"/>
      <c r="K114" s="26"/>
    </row>
    <row r="115" spans="1:11" s="76" customFormat="1" x14ac:dyDescent="0.35">
      <c r="A115" s="82" t="s">
        <v>3061</v>
      </c>
      <c r="B115" s="83" t="s">
        <v>2804</v>
      </c>
      <c r="C115" s="26" t="s">
        <v>145</v>
      </c>
      <c r="D115" s="26">
        <v>22</v>
      </c>
      <c r="E115" s="84">
        <v>8.0524772727272715</v>
      </c>
      <c r="F115" s="26">
        <v>177.15449999999998</v>
      </c>
      <c r="G115" s="26">
        <v>1</v>
      </c>
      <c r="H115" s="26">
        <v>1</v>
      </c>
      <c r="I115" s="26"/>
      <c r="J115" s="26"/>
      <c r="K115" s="26"/>
    </row>
    <row r="116" spans="1:11" s="76" customFormat="1" x14ac:dyDescent="0.35">
      <c r="A116" s="82" t="s">
        <v>3062</v>
      </c>
      <c r="B116" s="83" t="s">
        <v>2805</v>
      </c>
      <c r="C116" s="26" t="s">
        <v>145</v>
      </c>
      <c r="D116" s="26">
        <v>1</v>
      </c>
      <c r="E116" s="84">
        <v>18.7</v>
      </c>
      <c r="F116" s="26">
        <v>18.7</v>
      </c>
      <c r="G116" s="26">
        <v>1</v>
      </c>
      <c r="H116" s="26">
        <v>1</v>
      </c>
      <c r="I116" s="26"/>
      <c r="J116" s="26"/>
      <c r="K116" s="26"/>
    </row>
    <row r="117" spans="1:11" s="76" customFormat="1" x14ac:dyDescent="0.35">
      <c r="A117" s="82" t="s">
        <v>3063</v>
      </c>
      <c r="B117" s="83" t="s">
        <v>2806</v>
      </c>
      <c r="C117" s="26" t="s">
        <v>145</v>
      </c>
      <c r="D117" s="26">
        <v>1</v>
      </c>
      <c r="E117" s="84">
        <v>259.88024999999999</v>
      </c>
      <c r="F117" s="26">
        <v>259.88024999999999</v>
      </c>
      <c r="G117" s="26">
        <v>1</v>
      </c>
      <c r="H117" s="26">
        <v>1</v>
      </c>
      <c r="I117" s="26"/>
      <c r="J117" s="26"/>
      <c r="K117" s="26"/>
    </row>
    <row r="118" spans="1:11" s="76" customFormat="1" x14ac:dyDescent="0.35">
      <c r="A118" s="82" t="s">
        <v>3064</v>
      </c>
      <c r="B118" s="83" t="s">
        <v>2807</v>
      </c>
      <c r="C118" s="26" t="s">
        <v>145</v>
      </c>
      <c r="D118" s="26">
        <v>1</v>
      </c>
      <c r="E118" s="84">
        <v>192.02699999999999</v>
      </c>
      <c r="F118" s="26">
        <v>192.02699999999999</v>
      </c>
      <c r="G118" s="26">
        <v>1</v>
      </c>
      <c r="H118" s="26">
        <v>1</v>
      </c>
      <c r="I118" s="26"/>
      <c r="J118" s="26"/>
      <c r="K118" s="26"/>
    </row>
    <row r="119" spans="1:11" s="76" customFormat="1" x14ac:dyDescent="0.35">
      <c r="A119" s="82" t="s">
        <v>3065</v>
      </c>
      <c r="B119" s="83" t="s">
        <v>2808</v>
      </c>
      <c r="C119" s="26" t="s">
        <v>145</v>
      </c>
      <c r="D119" s="26">
        <v>1</v>
      </c>
      <c r="E119" s="84">
        <v>201.06399999999999</v>
      </c>
      <c r="F119" s="26">
        <v>201.06399999999999</v>
      </c>
      <c r="G119" s="26">
        <v>1</v>
      </c>
      <c r="H119" s="26">
        <v>1</v>
      </c>
      <c r="I119" s="26"/>
      <c r="J119" s="26"/>
      <c r="K119" s="26"/>
    </row>
    <row r="120" spans="1:11" s="76" customFormat="1" x14ac:dyDescent="0.35">
      <c r="A120" s="82" t="s">
        <v>3066</v>
      </c>
      <c r="B120" s="83" t="s">
        <v>2809</v>
      </c>
      <c r="C120" s="26" t="s">
        <v>145</v>
      </c>
      <c r="D120" s="26">
        <v>1</v>
      </c>
      <c r="E120" s="84">
        <v>250.76499999999999</v>
      </c>
      <c r="F120" s="26">
        <v>250.76499999999999</v>
      </c>
      <c r="G120" s="26">
        <v>1</v>
      </c>
      <c r="H120" s="26">
        <v>1</v>
      </c>
      <c r="I120" s="26"/>
      <c r="J120" s="26"/>
      <c r="K120" s="26"/>
    </row>
    <row r="121" spans="1:11" s="76" customFormat="1" x14ac:dyDescent="0.35">
      <c r="A121" s="82" t="s">
        <v>3067</v>
      </c>
      <c r="B121" s="83" t="s">
        <v>2810</v>
      </c>
      <c r="C121" s="26" t="s">
        <v>145</v>
      </c>
      <c r="D121" s="26">
        <v>1</v>
      </c>
      <c r="E121" s="84">
        <v>202.5</v>
      </c>
      <c r="F121" s="26">
        <v>202.5</v>
      </c>
      <c r="G121" s="26">
        <v>1</v>
      </c>
      <c r="H121" s="26">
        <v>1</v>
      </c>
      <c r="I121" s="26"/>
      <c r="J121" s="26"/>
      <c r="K121" s="26"/>
    </row>
    <row r="122" spans="1:11" s="76" customFormat="1" x14ac:dyDescent="0.35">
      <c r="A122" s="82" t="s">
        <v>3068</v>
      </c>
      <c r="B122" s="83" t="s">
        <v>2811</v>
      </c>
      <c r="C122" s="26" t="s">
        <v>145</v>
      </c>
      <c r="D122" s="26">
        <v>2</v>
      </c>
      <c r="E122" s="84">
        <v>62.984999999999999</v>
      </c>
      <c r="F122" s="26">
        <v>125.97</v>
      </c>
      <c r="G122" s="26">
        <v>1</v>
      </c>
      <c r="H122" s="26">
        <v>1</v>
      </c>
      <c r="I122" s="26"/>
      <c r="J122" s="26"/>
      <c r="K122" s="26"/>
    </row>
    <row r="123" spans="1:11" s="76" customFormat="1" x14ac:dyDescent="0.35">
      <c r="A123" s="82" t="s">
        <v>3069</v>
      </c>
      <c r="B123" s="83" t="s">
        <v>2812</v>
      </c>
      <c r="C123" s="26" t="s">
        <v>145</v>
      </c>
      <c r="D123" s="26">
        <v>1</v>
      </c>
      <c r="E123" s="84">
        <v>115.217</v>
      </c>
      <c r="F123" s="26">
        <v>115.217</v>
      </c>
      <c r="G123" s="26">
        <v>1</v>
      </c>
      <c r="H123" s="26">
        <v>1</v>
      </c>
      <c r="I123" s="26"/>
      <c r="J123" s="26"/>
      <c r="K123" s="26"/>
    </row>
    <row r="124" spans="1:11" s="76" customFormat="1" x14ac:dyDescent="0.35">
      <c r="A124" s="82" t="s">
        <v>3070</v>
      </c>
      <c r="B124" s="83" t="s">
        <v>2813</v>
      </c>
      <c r="C124" s="26" t="s">
        <v>145</v>
      </c>
      <c r="D124" s="26">
        <v>1</v>
      </c>
      <c r="E124" s="84">
        <v>32.56</v>
      </c>
      <c r="F124" s="26">
        <v>32.56</v>
      </c>
      <c r="G124" s="26">
        <v>1</v>
      </c>
      <c r="H124" s="26">
        <v>1</v>
      </c>
      <c r="I124" s="26"/>
      <c r="J124" s="26"/>
      <c r="K124" s="26"/>
    </row>
    <row r="125" spans="1:11" s="76" customFormat="1" x14ac:dyDescent="0.35">
      <c r="A125" s="82" t="s">
        <v>3071</v>
      </c>
      <c r="B125" s="83" t="s">
        <v>2814</v>
      </c>
      <c r="C125" s="26" t="s">
        <v>145</v>
      </c>
      <c r="D125" s="26">
        <v>1</v>
      </c>
      <c r="E125" s="84">
        <v>233</v>
      </c>
      <c r="F125" s="26">
        <v>233</v>
      </c>
      <c r="G125" s="26">
        <v>1</v>
      </c>
      <c r="H125" s="26">
        <v>1</v>
      </c>
      <c r="I125" s="26"/>
      <c r="J125" s="26"/>
      <c r="K125" s="26"/>
    </row>
    <row r="126" spans="1:11" s="76" customFormat="1" ht="26" x14ac:dyDescent="0.35">
      <c r="A126" s="82" t="s">
        <v>3072</v>
      </c>
      <c r="B126" s="83" t="s">
        <v>2815</v>
      </c>
      <c r="C126" s="26" t="s">
        <v>145</v>
      </c>
      <c r="D126" s="26">
        <v>1</v>
      </c>
      <c r="E126" s="84">
        <v>316.28100000000001</v>
      </c>
      <c r="F126" s="26">
        <v>316.28100000000001</v>
      </c>
      <c r="G126" s="26">
        <v>1</v>
      </c>
      <c r="H126" s="26">
        <v>1</v>
      </c>
      <c r="I126" s="26"/>
      <c r="J126" s="26"/>
      <c r="K126" s="26"/>
    </row>
    <row r="127" spans="1:11" s="76" customFormat="1" x14ac:dyDescent="0.35">
      <c r="A127" s="82" t="s">
        <v>3073</v>
      </c>
      <c r="B127" s="83" t="s">
        <v>2816</v>
      </c>
      <c r="C127" s="26" t="s">
        <v>145</v>
      </c>
      <c r="D127" s="26">
        <v>2</v>
      </c>
      <c r="E127" s="84">
        <v>118.956</v>
      </c>
      <c r="F127" s="26">
        <v>237.91200000000001</v>
      </c>
      <c r="G127" s="26">
        <v>1</v>
      </c>
      <c r="H127" s="26">
        <v>1</v>
      </c>
      <c r="I127" s="26"/>
      <c r="J127" s="26"/>
      <c r="K127" s="26"/>
    </row>
    <row r="128" spans="1:11" s="76" customFormat="1" x14ac:dyDescent="0.35">
      <c r="A128" s="82" t="s">
        <v>3074</v>
      </c>
      <c r="B128" s="83" t="s">
        <v>3509</v>
      </c>
      <c r="C128" s="26" t="s">
        <v>145</v>
      </c>
      <c r="D128" s="26">
        <v>2</v>
      </c>
      <c r="E128" s="84">
        <v>465.82429999999999</v>
      </c>
      <c r="F128" s="26">
        <v>931.64859999999999</v>
      </c>
      <c r="G128" s="26">
        <v>1</v>
      </c>
      <c r="H128" s="26">
        <v>1</v>
      </c>
      <c r="I128" s="26"/>
      <c r="J128" s="26"/>
      <c r="K128" s="26"/>
    </row>
    <row r="129" spans="1:11" s="76" customFormat="1" ht="26" x14ac:dyDescent="0.35">
      <c r="A129" s="82" t="s">
        <v>3075</v>
      </c>
      <c r="B129" s="83" t="s">
        <v>2817</v>
      </c>
      <c r="C129" s="26" t="s">
        <v>145</v>
      </c>
      <c r="D129" s="26">
        <v>1</v>
      </c>
      <c r="E129" s="84">
        <v>439.76100000000002</v>
      </c>
      <c r="F129" s="26">
        <v>439.76100000000002</v>
      </c>
      <c r="G129" s="26">
        <v>1</v>
      </c>
      <c r="H129" s="26">
        <v>1</v>
      </c>
      <c r="I129" s="26"/>
      <c r="J129" s="26"/>
      <c r="K129" s="26"/>
    </row>
    <row r="130" spans="1:11" s="76" customFormat="1" x14ac:dyDescent="0.35">
      <c r="A130" s="82" t="s">
        <v>3076</v>
      </c>
      <c r="B130" s="83" t="s">
        <v>2818</v>
      </c>
      <c r="C130" s="26" t="s">
        <v>145</v>
      </c>
      <c r="D130" s="26">
        <v>1</v>
      </c>
      <c r="E130" s="84">
        <v>1538.8030000000001</v>
      </c>
      <c r="F130" s="26">
        <v>1538.8030000000001</v>
      </c>
      <c r="G130" s="26">
        <v>1</v>
      </c>
      <c r="H130" s="26">
        <v>1</v>
      </c>
      <c r="I130" s="26"/>
      <c r="J130" s="26"/>
      <c r="K130" s="26"/>
    </row>
    <row r="131" spans="1:11" s="76" customFormat="1" ht="26" x14ac:dyDescent="0.35">
      <c r="A131" s="82" t="s">
        <v>3077</v>
      </c>
      <c r="B131" s="83" t="s">
        <v>2819</v>
      </c>
      <c r="C131" s="26" t="s">
        <v>145</v>
      </c>
      <c r="D131" s="26">
        <v>1</v>
      </c>
      <c r="E131" s="84">
        <v>194.286</v>
      </c>
      <c r="F131" s="26">
        <v>194.286</v>
      </c>
      <c r="G131" s="26">
        <v>1</v>
      </c>
      <c r="H131" s="26">
        <v>1</v>
      </c>
      <c r="I131" s="26"/>
      <c r="J131" s="26"/>
      <c r="K131" s="26"/>
    </row>
    <row r="132" spans="1:11" s="76" customFormat="1" x14ac:dyDescent="0.35">
      <c r="A132" s="82" t="s">
        <v>3078</v>
      </c>
      <c r="B132" s="83" t="s">
        <v>2820</v>
      </c>
      <c r="C132" s="26" t="s">
        <v>145</v>
      </c>
      <c r="D132" s="26">
        <v>1</v>
      </c>
      <c r="E132" s="84">
        <v>65.256</v>
      </c>
      <c r="F132" s="26">
        <v>65.256</v>
      </c>
      <c r="G132" s="26">
        <v>1</v>
      </c>
      <c r="H132" s="26">
        <v>1</v>
      </c>
      <c r="I132" s="26"/>
      <c r="J132" s="26"/>
      <c r="K132" s="26"/>
    </row>
    <row r="133" spans="1:11" s="76" customFormat="1" x14ac:dyDescent="0.35">
      <c r="A133" s="82" t="s">
        <v>3079</v>
      </c>
      <c r="B133" s="83" t="s">
        <v>2821</v>
      </c>
      <c r="C133" s="26" t="s">
        <v>145</v>
      </c>
      <c r="D133" s="26">
        <v>1</v>
      </c>
      <c r="E133" s="84">
        <v>25.710999999999999</v>
      </c>
      <c r="F133" s="26">
        <v>25.710999999999999</v>
      </c>
      <c r="G133" s="26">
        <v>1</v>
      </c>
      <c r="H133" s="26">
        <v>1</v>
      </c>
      <c r="I133" s="26"/>
      <c r="J133" s="26"/>
      <c r="K133" s="26"/>
    </row>
    <row r="134" spans="1:11" s="76" customFormat="1" x14ac:dyDescent="0.35">
      <c r="A134" s="82" t="s">
        <v>3080</v>
      </c>
      <c r="B134" s="83" t="s">
        <v>2822</v>
      </c>
      <c r="C134" s="26" t="s">
        <v>145</v>
      </c>
      <c r="D134" s="26">
        <v>6</v>
      </c>
      <c r="E134" s="84">
        <v>15</v>
      </c>
      <c r="F134" s="26">
        <v>90</v>
      </c>
      <c r="G134" s="26">
        <v>1</v>
      </c>
      <c r="H134" s="26">
        <v>1</v>
      </c>
      <c r="I134" s="26"/>
      <c r="J134" s="26"/>
      <c r="K134" s="26"/>
    </row>
    <row r="135" spans="1:11" s="76" customFormat="1" x14ac:dyDescent="0.35">
      <c r="A135" s="82" t="s">
        <v>3081</v>
      </c>
      <c r="B135" s="83" t="s">
        <v>2823</v>
      </c>
      <c r="C135" s="26" t="s">
        <v>145</v>
      </c>
      <c r="D135" s="26">
        <v>1</v>
      </c>
      <c r="E135" s="84">
        <v>98.7</v>
      </c>
      <c r="F135" s="26">
        <v>98.7</v>
      </c>
      <c r="G135" s="26">
        <v>1</v>
      </c>
      <c r="H135" s="26">
        <v>1</v>
      </c>
      <c r="I135" s="26"/>
      <c r="J135" s="26"/>
      <c r="K135" s="26"/>
    </row>
    <row r="136" spans="1:11" s="76" customFormat="1" x14ac:dyDescent="0.35">
      <c r="A136" s="82" t="s">
        <v>3082</v>
      </c>
      <c r="B136" s="83" t="s">
        <v>3510</v>
      </c>
      <c r="C136" s="26" t="s">
        <v>145</v>
      </c>
      <c r="D136" s="26">
        <v>1</v>
      </c>
      <c r="E136" s="84">
        <v>80</v>
      </c>
      <c r="F136" s="26">
        <v>80</v>
      </c>
      <c r="G136" s="26">
        <v>1</v>
      </c>
      <c r="H136" s="26">
        <v>1</v>
      </c>
      <c r="I136" s="26"/>
      <c r="J136" s="26"/>
      <c r="K136" s="26"/>
    </row>
    <row r="137" spans="1:11" s="76" customFormat="1" x14ac:dyDescent="0.35">
      <c r="A137" s="82" t="s">
        <v>3083</v>
      </c>
      <c r="B137" s="83" t="s">
        <v>2824</v>
      </c>
      <c r="C137" s="26" t="s">
        <v>145</v>
      </c>
      <c r="D137" s="26">
        <v>1</v>
      </c>
      <c r="E137" s="84">
        <v>5.7</v>
      </c>
      <c r="F137" s="26">
        <v>5.7</v>
      </c>
      <c r="G137" s="26">
        <v>1</v>
      </c>
      <c r="H137" s="26">
        <v>1</v>
      </c>
      <c r="I137" s="26"/>
      <c r="J137" s="26"/>
      <c r="K137" s="26"/>
    </row>
    <row r="138" spans="1:11" s="76" customFormat="1" x14ac:dyDescent="0.35">
      <c r="A138" s="82" t="s">
        <v>3084</v>
      </c>
      <c r="B138" s="83" t="s">
        <v>2825</v>
      </c>
      <c r="C138" s="26" t="s">
        <v>145</v>
      </c>
      <c r="D138" s="26">
        <v>1</v>
      </c>
      <c r="E138" s="84">
        <v>48.45</v>
      </c>
      <c r="F138" s="26">
        <v>48.45</v>
      </c>
      <c r="G138" s="26">
        <v>1</v>
      </c>
      <c r="H138" s="26">
        <v>1</v>
      </c>
      <c r="I138" s="26"/>
      <c r="J138" s="26"/>
      <c r="K138" s="26"/>
    </row>
    <row r="139" spans="1:11" s="76" customFormat="1" x14ac:dyDescent="0.35">
      <c r="A139" s="82" t="s">
        <v>3085</v>
      </c>
      <c r="B139" s="83" t="s">
        <v>2826</v>
      </c>
      <c r="C139" s="26" t="s">
        <v>145</v>
      </c>
      <c r="D139" s="26">
        <v>1</v>
      </c>
      <c r="E139" s="84">
        <v>55.7</v>
      </c>
      <c r="F139" s="26">
        <v>55.7</v>
      </c>
      <c r="G139" s="26">
        <v>1</v>
      </c>
      <c r="H139" s="26">
        <v>1</v>
      </c>
      <c r="I139" s="26"/>
      <c r="J139" s="26"/>
      <c r="K139" s="26"/>
    </row>
    <row r="140" spans="1:11" s="76" customFormat="1" x14ac:dyDescent="0.35">
      <c r="A140" s="82" t="s">
        <v>3086</v>
      </c>
      <c r="B140" s="83" t="s">
        <v>3511</v>
      </c>
      <c r="C140" s="26" t="s">
        <v>145</v>
      </c>
      <c r="D140" s="26">
        <v>1</v>
      </c>
      <c r="E140" s="84">
        <v>55.95</v>
      </c>
      <c r="F140" s="26">
        <v>55.95</v>
      </c>
      <c r="G140" s="26">
        <v>1</v>
      </c>
      <c r="H140" s="26">
        <v>1</v>
      </c>
      <c r="I140" s="26"/>
      <c r="J140" s="26"/>
      <c r="K140" s="26"/>
    </row>
    <row r="141" spans="1:11" s="76" customFormat="1" x14ac:dyDescent="0.35">
      <c r="A141" s="82" t="s">
        <v>3087</v>
      </c>
      <c r="B141" s="83" t="s">
        <v>2827</v>
      </c>
      <c r="C141" s="26" t="s">
        <v>145</v>
      </c>
      <c r="D141" s="26">
        <v>1</v>
      </c>
      <c r="E141" s="84">
        <v>7</v>
      </c>
      <c r="F141" s="26">
        <v>7</v>
      </c>
      <c r="G141" s="26">
        <v>1</v>
      </c>
      <c r="H141" s="26">
        <v>1</v>
      </c>
      <c r="I141" s="26"/>
      <c r="J141" s="26"/>
      <c r="K141" s="26"/>
    </row>
    <row r="142" spans="1:11" s="76" customFormat="1" x14ac:dyDescent="0.35">
      <c r="A142" s="82" t="s">
        <v>3088</v>
      </c>
      <c r="B142" s="83" t="s">
        <v>2828</v>
      </c>
      <c r="C142" s="26" t="s">
        <v>145</v>
      </c>
      <c r="D142" s="26">
        <v>1</v>
      </c>
      <c r="E142" s="84">
        <v>15.5</v>
      </c>
      <c r="F142" s="26">
        <v>15.5</v>
      </c>
      <c r="G142" s="26">
        <v>1</v>
      </c>
      <c r="H142" s="26">
        <v>1</v>
      </c>
      <c r="I142" s="26"/>
      <c r="J142" s="26"/>
      <c r="K142" s="26"/>
    </row>
    <row r="143" spans="1:11" s="76" customFormat="1" x14ac:dyDescent="0.35">
      <c r="A143" s="82" t="s">
        <v>3089</v>
      </c>
      <c r="B143" s="83" t="s">
        <v>2829</v>
      </c>
      <c r="C143" s="26" t="s">
        <v>145</v>
      </c>
      <c r="D143" s="26">
        <v>3</v>
      </c>
      <c r="E143" s="84">
        <v>28.816666666666666</v>
      </c>
      <c r="F143" s="26">
        <v>86.45</v>
      </c>
      <c r="G143" s="26">
        <v>1</v>
      </c>
      <c r="H143" s="26">
        <v>1</v>
      </c>
      <c r="I143" s="26"/>
      <c r="J143" s="26"/>
      <c r="K143" s="26"/>
    </row>
    <row r="144" spans="1:11" s="76" customFormat="1" x14ac:dyDescent="0.35">
      <c r="A144" s="82" t="s">
        <v>3090</v>
      </c>
      <c r="B144" s="83" t="s">
        <v>2830</v>
      </c>
      <c r="C144" s="26" t="s">
        <v>132</v>
      </c>
      <c r="D144" s="26">
        <v>1</v>
      </c>
      <c r="E144" s="84">
        <v>92.9</v>
      </c>
      <c r="F144" s="26">
        <v>92.9</v>
      </c>
      <c r="G144" s="26">
        <v>1</v>
      </c>
      <c r="H144" s="26">
        <v>1</v>
      </c>
      <c r="I144" s="26"/>
      <c r="J144" s="26"/>
      <c r="K144" s="26"/>
    </row>
    <row r="145" spans="1:11" s="76" customFormat="1" x14ac:dyDescent="0.35">
      <c r="A145" s="82" t="s">
        <v>3091</v>
      </c>
      <c r="B145" s="83" t="s">
        <v>2831</v>
      </c>
      <c r="C145" s="26" t="s">
        <v>132</v>
      </c>
      <c r="D145" s="26">
        <v>1</v>
      </c>
      <c r="E145" s="84">
        <v>9.11</v>
      </c>
      <c r="F145" s="26">
        <v>9.11</v>
      </c>
      <c r="G145" s="26">
        <v>1</v>
      </c>
      <c r="H145" s="26">
        <v>1</v>
      </c>
      <c r="I145" s="26"/>
      <c r="J145" s="26"/>
      <c r="K145" s="26"/>
    </row>
    <row r="146" spans="1:11" s="76" customFormat="1" x14ac:dyDescent="0.35">
      <c r="A146" s="82" t="s">
        <v>3092</v>
      </c>
      <c r="B146" s="83" t="s">
        <v>2832</v>
      </c>
      <c r="C146" s="26" t="s">
        <v>132</v>
      </c>
      <c r="D146" s="26">
        <v>1</v>
      </c>
      <c r="E146" s="84">
        <v>26.5</v>
      </c>
      <c r="F146" s="26">
        <v>26.5</v>
      </c>
      <c r="G146" s="26">
        <v>1</v>
      </c>
      <c r="H146" s="26">
        <v>1</v>
      </c>
      <c r="I146" s="26"/>
      <c r="J146" s="26"/>
      <c r="K146" s="26"/>
    </row>
    <row r="147" spans="1:11" s="76" customFormat="1" x14ac:dyDescent="0.35">
      <c r="A147" s="82" t="s">
        <v>3093</v>
      </c>
      <c r="B147" s="83" t="s">
        <v>2833</v>
      </c>
      <c r="C147" s="26" t="s">
        <v>132</v>
      </c>
      <c r="D147" s="26">
        <v>3</v>
      </c>
      <c r="E147" s="84">
        <v>71.5</v>
      </c>
      <c r="F147" s="26">
        <v>214.5</v>
      </c>
      <c r="G147" s="26">
        <v>1</v>
      </c>
      <c r="H147" s="26">
        <v>1</v>
      </c>
      <c r="I147" s="26"/>
      <c r="J147" s="26"/>
      <c r="K147" s="26"/>
    </row>
    <row r="148" spans="1:11" s="76" customFormat="1" x14ac:dyDescent="0.35">
      <c r="A148" s="82" t="s">
        <v>3094</v>
      </c>
      <c r="B148" s="83" t="s">
        <v>2834</v>
      </c>
      <c r="C148" s="26" t="s">
        <v>132</v>
      </c>
      <c r="D148" s="26">
        <v>1</v>
      </c>
      <c r="E148" s="84">
        <v>19.8</v>
      </c>
      <c r="F148" s="26">
        <v>19.8</v>
      </c>
      <c r="G148" s="26">
        <v>1</v>
      </c>
      <c r="H148" s="26">
        <v>1</v>
      </c>
      <c r="I148" s="26"/>
      <c r="J148" s="26"/>
      <c r="K148" s="26"/>
    </row>
    <row r="149" spans="1:11" s="76" customFormat="1" x14ac:dyDescent="0.35">
      <c r="A149" s="82" t="s">
        <v>3095</v>
      </c>
      <c r="B149" s="83" t="s">
        <v>3512</v>
      </c>
      <c r="C149" s="26" t="s">
        <v>132</v>
      </c>
      <c r="D149" s="26">
        <v>1</v>
      </c>
      <c r="E149" s="84">
        <v>22</v>
      </c>
      <c r="F149" s="26">
        <v>22</v>
      </c>
      <c r="G149" s="26">
        <v>1</v>
      </c>
      <c r="H149" s="26">
        <v>1</v>
      </c>
      <c r="I149" s="26"/>
      <c r="J149" s="26"/>
      <c r="K149" s="26"/>
    </row>
    <row r="150" spans="1:11" s="76" customFormat="1" x14ac:dyDescent="0.35">
      <c r="A150" s="82" t="s">
        <v>3096</v>
      </c>
      <c r="B150" s="83" t="s">
        <v>2835</v>
      </c>
      <c r="C150" s="26" t="s">
        <v>132</v>
      </c>
      <c r="D150" s="26">
        <v>4</v>
      </c>
      <c r="E150" s="84">
        <v>42.487499999999997</v>
      </c>
      <c r="F150" s="26">
        <v>169.95</v>
      </c>
      <c r="G150" s="26">
        <v>1</v>
      </c>
      <c r="H150" s="26">
        <v>1</v>
      </c>
      <c r="I150" s="26"/>
      <c r="J150" s="26"/>
      <c r="K150" s="26"/>
    </row>
    <row r="151" spans="1:11" s="76" customFormat="1" x14ac:dyDescent="0.35">
      <c r="A151" s="82" t="s">
        <v>3097</v>
      </c>
      <c r="B151" s="83" t="s">
        <v>3513</v>
      </c>
      <c r="C151" s="26" t="s">
        <v>132</v>
      </c>
      <c r="D151" s="26">
        <v>1</v>
      </c>
      <c r="E151" s="84">
        <v>6.258</v>
      </c>
      <c r="F151" s="26">
        <v>6.258</v>
      </c>
      <c r="G151" s="26">
        <v>1</v>
      </c>
      <c r="H151" s="26">
        <v>1</v>
      </c>
      <c r="I151" s="26"/>
      <c r="J151" s="26"/>
      <c r="K151" s="26"/>
    </row>
    <row r="152" spans="1:11" s="76" customFormat="1" x14ac:dyDescent="0.35">
      <c r="A152" s="82" t="s">
        <v>3098</v>
      </c>
      <c r="B152" s="83" t="s">
        <v>2836</v>
      </c>
      <c r="C152" s="26" t="s">
        <v>132</v>
      </c>
      <c r="D152" s="26">
        <v>3</v>
      </c>
      <c r="E152" s="84">
        <v>7.924078333333334</v>
      </c>
      <c r="F152" s="26">
        <v>23.772235000000002</v>
      </c>
      <c r="G152" s="26">
        <v>1</v>
      </c>
      <c r="H152" s="26">
        <v>1</v>
      </c>
      <c r="I152" s="26"/>
      <c r="J152" s="26"/>
      <c r="K152" s="26"/>
    </row>
    <row r="153" spans="1:11" s="76" customFormat="1" x14ac:dyDescent="0.35">
      <c r="A153" s="82" t="s">
        <v>3099</v>
      </c>
      <c r="B153" s="83" t="s">
        <v>2837</v>
      </c>
      <c r="C153" s="26" t="s">
        <v>132</v>
      </c>
      <c r="D153" s="26">
        <v>2</v>
      </c>
      <c r="E153" s="84">
        <v>4.5</v>
      </c>
      <c r="F153" s="26">
        <v>9</v>
      </c>
      <c r="G153" s="26">
        <v>1</v>
      </c>
      <c r="H153" s="26">
        <v>1</v>
      </c>
      <c r="I153" s="26"/>
      <c r="J153" s="26"/>
      <c r="K153" s="26"/>
    </row>
    <row r="154" spans="1:11" s="76" customFormat="1" x14ac:dyDescent="0.35">
      <c r="A154" s="82" t="s">
        <v>3100</v>
      </c>
      <c r="B154" s="83" t="s">
        <v>2838</v>
      </c>
      <c r="C154" s="26" t="s">
        <v>132</v>
      </c>
      <c r="D154" s="26">
        <v>1</v>
      </c>
      <c r="E154" s="84">
        <v>36</v>
      </c>
      <c r="F154" s="26">
        <v>36</v>
      </c>
      <c r="G154" s="26">
        <v>1</v>
      </c>
      <c r="H154" s="26">
        <v>1</v>
      </c>
      <c r="I154" s="26"/>
      <c r="J154" s="26"/>
      <c r="K154" s="26"/>
    </row>
    <row r="155" spans="1:11" s="76" customFormat="1" x14ac:dyDescent="0.35">
      <c r="A155" s="82" t="s">
        <v>3101</v>
      </c>
      <c r="B155" s="83" t="s">
        <v>2839</v>
      </c>
      <c r="C155" s="26" t="s">
        <v>132</v>
      </c>
      <c r="D155" s="26">
        <v>1</v>
      </c>
      <c r="E155" s="84">
        <v>10.8</v>
      </c>
      <c r="F155" s="26">
        <v>10.8</v>
      </c>
      <c r="G155" s="26">
        <v>1</v>
      </c>
      <c r="H155" s="26">
        <v>1</v>
      </c>
      <c r="I155" s="26"/>
      <c r="J155" s="26"/>
      <c r="K155" s="26"/>
    </row>
    <row r="156" spans="1:11" s="76" customFormat="1" x14ac:dyDescent="0.35">
      <c r="A156" s="82" t="s">
        <v>3102</v>
      </c>
      <c r="B156" s="83" t="s">
        <v>2840</v>
      </c>
      <c r="C156" s="26" t="s">
        <v>132</v>
      </c>
      <c r="D156" s="26">
        <v>1</v>
      </c>
      <c r="E156" s="84">
        <v>24.15</v>
      </c>
      <c r="F156" s="26">
        <v>24.15</v>
      </c>
      <c r="G156" s="26">
        <v>1</v>
      </c>
      <c r="H156" s="26">
        <v>1</v>
      </c>
      <c r="I156" s="26"/>
      <c r="J156" s="26"/>
      <c r="K156" s="26"/>
    </row>
    <row r="157" spans="1:11" s="76" customFormat="1" x14ac:dyDescent="0.35">
      <c r="A157" s="82" t="s">
        <v>3103</v>
      </c>
      <c r="B157" s="83" t="s">
        <v>2841</v>
      </c>
      <c r="C157" s="26" t="s">
        <v>132</v>
      </c>
      <c r="D157" s="26">
        <v>1</v>
      </c>
      <c r="E157" s="84">
        <v>10.3</v>
      </c>
      <c r="F157" s="26">
        <v>10.3</v>
      </c>
      <c r="G157" s="26">
        <v>2</v>
      </c>
      <c r="H157" s="26">
        <v>1</v>
      </c>
      <c r="I157" s="26"/>
      <c r="J157" s="26"/>
      <c r="K157" s="26"/>
    </row>
    <row r="158" spans="1:11" s="76" customFormat="1" x14ac:dyDescent="0.35">
      <c r="A158" s="82" t="s">
        <v>3104</v>
      </c>
      <c r="B158" s="83" t="s">
        <v>2842</v>
      </c>
      <c r="C158" s="26" t="s">
        <v>132</v>
      </c>
      <c r="D158" s="26">
        <v>1</v>
      </c>
      <c r="E158" s="84">
        <v>15.8</v>
      </c>
      <c r="F158" s="26">
        <v>15.8</v>
      </c>
      <c r="G158" s="26">
        <v>1</v>
      </c>
      <c r="H158" s="26">
        <v>1</v>
      </c>
      <c r="I158" s="26"/>
      <c r="J158" s="26"/>
      <c r="K158" s="26"/>
    </row>
    <row r="159" spans="1:11" s="76" customFormat="1" x14ac:dyDescent="0.35">
      <c r="A159" s="82" t="s">
        <v>3105</v>
      </c>
      <c r="B159" s="83" t="s">
        <v>2843</v>
      </c>
      <c r="C159" s="26" t="s">
        <v>132</v>
      </c>
      <c r="D159" s="26">
        <v>1</v>
      </c>
      <c r="E159" s="84">
        <v>43.875</v>
      </c>
      <c r="F159" s="26">
        <v>43.875</v>
      </c>
      <c r="G159" s="26">
        <v>1</v>
      </c>
      <c r="H159" s="26">
        <v>1</v>
      </c>
      <c r="I159" s="26"/>
      <c r="J159" s="26"/>
      <c r="K159" s="26"/>
    </row>
    <row r="160" spans="1:11" s="76" customFormat="1" x14ac:dyDescent="0.35">
      <c r="A160" s="82" t="s">
        <v>3106</v>
      </c>
      <c r="B160" s="83" t="s">
        <v>3514</v>
      </c>
      <c r="C160" s="26" t="s">
        <v>132</v>
      </c>
      <c r="D160" s="26">
        <v>1</v>
      </c>
      <c r="E160" s="84">
        <v>23.854500000000002</v>
      </c>
      <c r="F160" s="26">
        <v>23.854500000000002</v>
      </c>
      <c r="G160" s="26">
        <v>1</v>
      </c>
      <c r="H160" s="26">
        <v>1</v>
      </c>
      <c r="I160" s="26"/>
      <c r="J160" s="26"/>
      <c r="K160" s="26"/>
    </row>
    <row r="161" spans="1:11" s="76" customFormat="1" x14ac:dyDescent="0.35">
      <c r="A161" s="82" t="s">
        <v>3107</v>
      </c>
      <c r="B161" s="83" t="s">
        <v>2844</v>
      </c>
      <c r="C161" s="26" t="s">
        <v>132</v>
      </c>
      <c r="D161" s="26">
        <v>2</v>
      </c>
      <c r="E161" s="84">
        <v>20.5</v>
      </c>
      <c r="F161" s="26">
        <v>41</v>
      </c>
      <c r="G161" s="26">
        <v>1</v>
      </c>
      <c r="H161" s="26">
        <v>1</v>
      </c>
      <c r="I161" s="26"/>
      <c r="J161" s="26"/>
      <c r="K161" s="26"/>
    </row>
    <row r="162" spans="1:11" s="76" customFormat="1" x14ac:dyDescent="0.35">
      <c r="A162" s="82" t="s">
        <v>3108</v>
      </c>
      <c r="B162" s="83" t="s">
        <v>2845</v>
      </c>
      <c r="C162" s="26" t="s">
        <v>132</v>
      </c>
      <c r="D162" s="26">
        <v>1</v>
      </c>
      <c r="E162" s="84">
        <v>6.27</v>
      </c>
      <c r="F162" s="26">
        <v>6.27</v>
      </c>
      <c r="G162" s="26">
        <v>1</v>
      </c>
      <c r="H162" s="26">
        <v>1</v>
      </c>
      <c r="I162" s="26"/>
      <c r="J162" s="26"/>
      <c r="K162" s="26"/>
    </row>
    <row r="163" spans="1:11" s="76" customFormat="1" x14ac:dyDescent="0.35">
      <c r="A163" s="82" t="s">
        <v>3109</v>
      </c>
      <c r="B163" s="83" t="s">
        <v>3515</v>
      </c>
      <c r="C163" s="26" t="s">
        <v>132</v>
      </c>
      <c r="D163" s="26">
        <v>2</v>
      </c>
      <c r="E163" s="84">
        <v>9.8857499999999998</v>
      </c>
      <c r="F163" s="26">
        <v>19.7715</v>
      </c>
      <c r="G163" s="26">
        <v>1</v>
      </c>
      <c r="H163" s="26">
        <v>1</v>
      </c>
      <c r="I163" s="26"/>
      <c r="J163" s="26"/>
      <c r="K163" s="26"/>
    </row>
    <row r="164" spans="1:11" s="76" customFormat="1" x14ac:dyDescent="0.35">
      <c r="A164" s="82" t="s">
        <v>3110</v>
      </c>
      <c r="B164" s="83" t="s">
        <v>2846</v>
      </c>
      <c r="C164" s="26" t="s">
        <v>132</v>
      </c>
      <c r="D164" s="26">
        <v>2</v>
      </c>
      <c r="E164" s="84">
        <v>21.91</v>
      </c>
      <c r="F164" s="26">
        <v>43.82</v>
      </c>
      <c r="G164" s="26">
        <v>1</v>
      </c>
      <c r="H164" s="26">
        <v>1</v>
      </c>
      <c r="I164" s="26"/>
      <c r="J164" s="26"/>
      <c r="K164" s="26"/>
    </row>
    <row r="165" spans="1:11" s="76" customFormat="1" x14ac:dyDescent="0.35">
      <c r="A165" s="82" t="s">
        <v>3111</v>
      </c>
      <c r="B165" s="83" t="s">
        <v>2847</v>
      </c>
      <c r="C165" s="26" t="s">
        <v>132</v>
      </c>
      <c r="D165" s="26">
        <v>1</v>
      </c>
      <c r="E165" s="84">
        <v>9.2149999999999999</v>
      </c>
      <c r="F165" s="26">
        <v>9.2149999999999999</v>
      </c>
      <c r="G165" s="26">
        <v>1</v>
      </c>
      <c r="H165" s="26">
        <v>1</v>
      </c>
      <c r="I165" s="26"/>
      <c r="J165" s="26"/>
      <c r="K165" s="26"/>
    </row>
    <row r="166" spans="1:11" s="76" customFormat="1" x14ac:dyDescent="0.35">
      <c r="A166" s="82" t="s">
        <v>3112</v>
      </c>
      <c r="B166" s="83" t="s">
        <v>2848</v>
      </c>
      <c r="C166" s="26" t="s">
        <v>132</v>
      </c>
      <c r="D166" s="26">
        <v>1</v>
      </c>
      <c r="E166" s="84">
        <v>22.24</v>
      </c>
      <c r="F166" s="26">
        <v>22.24</v>
      </c>
      <c r="G166" s="26">
        <v>1</v>
      </c>
      <c r="H166" s="26">
        <v>1</v>
      </c>
      <c r="I166" s="26"/>
      <c r="J166" s="26"/>
      <c r="K166" s="26"/>
    </row>
    <row r="167" spans="1:11" s="76" customFormat="1" x14ac:dyDescent="0.35">
      <c r="A167" s="82" t="s">
        <v>3113</v>
      </c>
      <c r="B167" s="83" t="s">
        <v>3516</v>
      </c>
      <c r="C167" s="26" t="s">
        <v>132</v>
      </c>
      <c r="D167" s="26">
        <v>80</v>
      </c>
      <c r="E167" s="84">
        <v>31.5</v>
      </c>
      <c r="F167" s="26">
        <v>2520</v>
      </c>
      <c r="G167" s="26">
        <v>1</v>
      </c>
      <c r="H167" s="26">
        <v>1</v>
      </c>
      <c r="I167" s="26"/>
      <c r="J167" s="26"/>
      <c r="K167" s="26"/>
    </row>
    <row r="168" spans="1:11" s="76" customFormat="1" x14ac:dyDescent="0.35">
      <c r="A168" s="82" t="s">
        <v>3114</v>
      </c>
      <c r="B168" s="83" t="s">
        <v>2849</v>
      </c>
      <c r="C168" s="26" t="s">
        <v>132</v>
      </c>
      <c r="D168" s="26">
        <v>5</v>
      </c>
      <c r="E168" s="84">
        <v>5.141</v>
      </c>
      <c r="F168" s="26">
        <v>25.704999999999998</v>
      </c>
      <c r="G168" s="26">
        <v>1</v>
      </c>
      <c r="H168" s="26">
        <v>1</v>
      </c>
      <c r="I168" s="26"/>
      <c r="J168" s="26"/>
      <c r="K168" s="26"/>
    </row>
    <row r="169" spans="1:11" s="76" customFormat="1" x14ac:dyDescent="0.35">
      <c r="A169" s="82" t="s">
        <v>3115</v>
      </c>
      <c r="B169" s="83" t="s">
        <v>3517</v>
      </c>
      <c r="C169" s="26" t="s">
        <v>132</v>
      </c>
      <c r="D169" s="26">
        <v>3</v>
      </c>
      <c r="E169" s="84">
        <v>171.50333333333333</v>
      </c>
      <c r="F169" s="26">
        <v>514.51</v>
      </c>
      <c r="G169" s="26">
        <v>1</v>
      </c>
      <c r="H169" s="26">
        <v>1</v>
      </c>
      <c r="I169" s="26"/>
      <c r="J169" s="26"/>
      <c r="K169" s="26"/>
    </row>
    <row r="170" spans="1:11" s="76" customFormat="1" x14ac:dyDescent="0.35">
      <c r="A170" s="82" t="s">
        <v>3116</v>
      </c>
      <c r="B170" s="83" t="s">
        <v>3518</v>
      </c>
      <c r="C170" s="26" t="s">
        <v>132</v>
      </c>
      <c r="D170" s="26">
        <v>2</v>
      </c>
      <c r="E170" s="84">
        <v>147.5</v>
      </c>
      <c r="F170" s="26">
        <v>295</v>
      </c>
      <c r="G170" s="26">
        <v>1</v>
      </c>
      <c r="H170" s="26">
        <v>1</v>
      </c>
      <c r="I170" s="26"/>
      <c r="J170" s="26"/>
      <c r="K170" s="26"/>
    </row>
    <row r="171" spans="1:11" s="76" customFormat="1" x14ac:dyDescent="0.35">
      <c r="A171" s="82" t="s">
        <v>3117</v>
      </c>
      <c r="B171" s="83" t="s">
        <v>2850</v>
      </c>
      <c r="C171" s="26" t="s">
        <v>132</v>
      </c>
      <c r="D171" s="26">
        <v>2</v>
      </c>
      <c r="E171" s="84">
        <v>453.26149999999996</v>
      </c>
      <c r="F171" s="26">
        <v>906.52299999999991</v>
      </c>
      <c r="G171" s="26">
        <v>1</v>
      </c>
      <c r="H171" s="26">
        <v>1</v>
      </c>
      <c r="I171" s="26"/>
      <c r="J171" s="26"/>
      <c r="K171" s="26"/>
    </row>
    <row r="172" spans="1:11" s="76" customFormat="1" x14ac:dyDescent="0.35">
      <c r="A172" s="82" t="s">
        <v>3118</v>
      </c>
      <c r="B172" s="83" t="s">
        <v>2851</v>
      </c>
      <c r="C172" s="26" t="s">
        <v>33</v>
      </c>
      <c r="D172" s="26">
        <v>2</v>
      </c>
      <c r="E172" s="84">
        <v>265</v>
      </c>
      <c r="F172" s="26">
        <v>530</v>
      </c>
      <c r="G172" s="26"/>
      <c r="H172" s="26"/>
      <c r="I172" s="26"/>
      <c r="J172" s="26"/>
      <c r="K172" s="26"/>
    </row>
    <row r="173" spans="1:11" s="76" customFormat="1" x14ac:dyDescent="0.35">
      <c r="A173" s="82" t="s">
        <v>3119</v>
      </c>
      <c r="B173" s="83" t="s">
        <v>2852</v>
      </c>
      <c r="C173" s="26" t="s">
        <v>132</v>
      </c>
      <c r="D173" s="26">
        <v>1</v>
      </c>
      <c r="E173" s="84">
        <v>771.98299999999995</v>
      </c>
      <c r="F173" s="26">
        <v>771.98299999999995</v>
      </c>
      <c r="G173" s="26">
        <v>1</v>
      </c>
      <c r="H173" s="26">
        <v>1</v>
      </c>
      <c r="I173" s="26"/>
      <c r="J173" s="26"/>
      <c r="K173" s="26"/>
    </row>
    <row r="174" spans="1:11" s="76" customFormat="1" x14ac:dyDescent="0.35">
      <c r="A174" s="82" t="s">
        <v>3120</v>
      </c>
      <c r="B174" s="83" t="s">
        <v>3519</v>
      </c>
      <c r="C174" s="26" t="s">
        <v>132</v>
      </c>
      <c r="D174" s="26">
        <v>5</v>
      </c>
      <c r="E174" s="84">
        <v>16.088000000000001</v>
      </c>
      <c r="F174" s="26">
        <v>80.44</v>
      </c>
      <c r="G174" s="26">
        <v>1</v>
      </c>
      <c r="H174" s="26">
        <v>1</v>
      </c>
      <c r="I174" s="26"/>
      <c r="J174" s="26"/>
      <c r="K174" s="26"/>
    </row>
    <row r="175" spans="1:11" s="76" customFormat="1" x14ac:dyDescent="0.35">
      <c r="A175" s="82" t="s">
        <v>3121</v>
      </c>
      <c r="B175" s="83" t="s">
        <v>2853</v>
      </c>
      <c r="C175" s="26" t="s">
        <v>132</v>
      </c>
      <c r="D175" s="26">
        <v>238</v>
      </c>
      <c r="E175" s="84">
        <v>19.244672268907564</v>
      </c>
      <c r="F175" s="26">
        <v>4580.232</v>
      </c>
      <c r="G175" s="26">
        <v>1</v>
      </c>
      <c r="H175" s="26">
        <v>1</v>
      </c>
      <c r="I175" s="26">
        <v>22</v>
      </c>
      <c r="J175" s="26"/>
      <c r="K175" s="26"/>
    </row>
    <row r="176" spans="1:11" s="76" customFormat="1" x14ac:dyDescent="0.35">
      <c r="A176" s="82" t="s">
        <v>3122</v>
      </c>
      <c r="B176" s="83" t="s">
        <v>2854</v>
      </c>
      <c r="C176" s="26" t="s">
        <v>132</v>
      </c>
      <c r="D176" s="26">
        <v>1</v>
      </c>
      <c r="E176" s="84">
        <v>139.29400000000001</v>
      </c>
      <c r="F176" s="26">
        <v>139.29400000000001</v>
      </c>
      <c r="G176" s="26">
        <v>1</v>
      </c>
      <c r="H176" s="26">
        <v>1</v>
      </c>
      <c r="I176" s="26">
        <v>22</v>
      </c>
      <c r="J176" s="26"/>
      <c r="K176" s="26"/>
    </row>
    <row r="177" spans="1:11" s="76" customFormat="1" x14ac:dyDescent="0.35">
      <c r="A177" s="82" t="s">
        <v>3123</v>
      </c>
      <c r="B177" s="83" t="s">
        <v>2855</v>
      </c>
      <c r="C177" s="26" t="s">
        <v>132</v>
      </c>
      <c r="D177" s="26">
        <v>4</v>
      </c>
      <c r="E177" s="84">
        <v>80.794650000000004</v>
      </c>
      <c r="F177" s="26">
        <v>323.17860000000002</v>
      </c>
      <c r="G177" s="26">
        <v>1</v>
      </c>
      <c r="H177" s="26">
        <v>1</v>
      </c>
      <c r="I177" s="26">
        <v>22</v>
      </c>
      <c r="J177" s="26"/>
      <c r="K177" s="26"/>
    </row>
    <row r="178" spans="1:11" s="76" customFormat="1" x14ac:dyDescent="0.35">
      <c r="A178" s="82" t="s">
        <v>3124</v>
      </c>
      <c r="B178" s="83" t="s">
        <v>2856</v>
      </c>
      <c r="C178" s="26" t="s">
        <v>132</v>
      </c>
      <c r="D178" s="26">
        <v>3</v>
      </c>
      <c r="E178" s="84">
        <v>95.466666666666654</v>
      </c>
      <c r="F178" s="26">
        <v>286.39999999999998</v>
      </c>
      <c r="G178" s="26">
        <v>1</v>
      </c>
      <c r="H178" s="26">
        <v>1</v>
      </c>
      <c r="I178" s="26"/>
      <c r="J178" s="26"/>
      <c r="K178" s="26"/>
    </row>
    <row r="179" spans="1:11" s="76" customFormat="1" x14ac:dyDescent="0.35">
      <c r="A179" s="82" t="s">
        <v>3125</v>
      </c>
      <c r="B179" s="83" t="s">
        <v>2857</v>
      </c>
      <c r="C179" s="26" t="s">
        <v>132</v>
      </c>
      <c r="D179" s="26">
        <v>1</v>
      </c>
      <c r="E179" s="84">
        <v>285</v>
      </c>
      <c r="F179" s="26">
        <v>285</v>
      </c>
      <c r="G179" s="26">
        <v>1</v>
      </c>
      <c r="H179" s="26">
        <v>1</v>
      </c>
      <c r="I179" s="26"/>
      <c r="J179" s="26"/>
      <c r="K179" s="26"/>
    </row>
    <row r="180" spans="1:11" s="76" customFormat="1" x14ac:dyDescent="0.35">
      <c r="A180" s="82" t="s">
        <v>3126</v>
      </c>
      <c r="B180" s="83" t="s">
        <v>2858</v>
      </c>
      <c r="C180" s="26" t="s">
        <v>132</v>
      </c>
      <c r="D180" s="26">
        <v>2</v>
      </c>
      <c r="E180" s="84">
        <v>9.8175000000000008</v>
      </c>
      <c r="F180" s="26">
        <v>19.635000000000002</v>
      </c>
      <c r="G180" s="26">
        <v>1</v>
      </c>
      <c r="H180" s="26">
        <v>1</v>
      </c>
      <c r="I180" s="26"/>
      <c r="J180" s="26"/>
      <c r="K180" s="26"/>
    </row>
    <row r="181" spans="1:11" s="76" customFormat="1" x14ac:dyDescent="0.35">
      <c r="A181" s="82" t="s">
        <v>3127</v>
      </c>
      <c r="B181" s="83" t="s">
        <v>2859</v>
      </c>
      <c r="C181" s="26" t="s">
        <v>33</v>
      </c>
      <c r="D181" s="26">
        <v>3</v>
      </c>
      <c r="E181" s="84">
        <v>289.5167166666667</v>
      </c>
      <c r="F181" s="26">
        <v>868.55015000000003</v>
      </c>
      <c r="G181" s="26">
        <v>1</v>
      </c>
      <c r="H181" s="26">
        <v>1</v>
      </c>
      <c r="I181" s="26">
        <v>1</v>
      </c>
      <c r="J181" s="26"/>
      <c r="K181" s="26"/>
    </row>
    <row r="182" spans="1:11" s="76" customFormat="1" x14ac:dyDescent="0.35">
      <c r="A182" s="82" t="s">
        <v>3128</v>
      </c>
      <c r="B182" s="83" t="s">
        <v>2860</v>
      </c>
      <c r="C182" s="26" t="s">
        <v>33</v>
      </c>
      <c r="D182" s="26">
        <v>2</v>
      </c>
      <c r="E182" s="84">
        <v>74.2</v>
      </c>
      <c r="F182" s="26">
        <v>148.4</v>
      </c>
      <c r="G182" s="26">
        <v>1</v>
      </c>
      <c r="H182" s="26">
        <v>1</v>
      </c>
      <c r="I182" s="26"/>
      <c r="J182" s="26"/>
      <c r="K182" s="26"/>
    </row>
    <row r="183" spans="1:11" s="76" customFormat="1" x14ac:dyDescent="0.35">
      <c r="A183" s="82" t="s">
        <v>3129</v>
      </c>
      <c r="B183" s="83" t="s">
        <v>2861</v>
      </c>
      <c r="C183" s="26" t="s">
        <v>33</v>
      </c>
      <c r="D183" s="26">
        <v>2</v>
      </c>
      <c r="E183" s="84">
        <v>100</v>
      </c>
      <c r="F183" s="26">
        <v>200</v>
      </c>
      <c r="G183" s="26">
        <v>1</v>
      </c>
      <c r="H183" s="26">
        <v>1</v>
      </c>
      <c r="I183" s="26"/>
      <c r="J183" s="26"/>
      <c r="K183" s="26"/>
    </row>
    <row r="184" spans="1:11" s="76" customFormat="1" ht="26" x14ac:dyDescent="0.35">
      <c r="A184" s="82" t="s">
        <v>3130</v>
      </c>
      <c r="B184" s="83" t="s">
        <v>2862</v>
      </c>
      <c r="C184" s="26" t="s">
        <v>33</v>
      </c>
      <c r="D184" s="26">
        <v>1</v>
      </c>
      <c r="E184" s="84">
        <v>1677.8109999999999</v>
      </c>
      <c r="F184" s="26">
        <v>1677.8109999999999</v>
      </c>
      <c r="G184" s="26">
        <v>1</v>
      </c>
      <c r="H184" s="26">
        <v>1</v>
      </c>
      <c r="I184" s="26"/>
      <c r="J184" s="26"/>
      <c r="K184" s="26"/>
    </row>
    <row r="185" spans="1:11" s="76" customFormat="1" x14ac:dyDescent="0.35">
      <c r="A185" s="82" t="s">
        <v>3131</v>
      </c>
      <c r="B185" s="83" t="s">
        <v>3520</v>
      </c>
      <c r="C185" s="26" t="s">
        <v>33</v>
      </c>
      <c r="D185" s="26">
        <v>1</v>
      </c>
      <c r="E185" s="84">
        <v>480.67599999999999</v>
      </c>
      <c r="F185" s="26">
        <v>480.67599999999999</v>
      </c>
      <c r="G185" s="26">
        <v>1</v>
      </c>
      <c r="H185" s="26">
        <v>1</v>
      </c>
      <c r="I185" s="26"/>
      <c r="J185" s="26"/>
      <c r="K185" s="26"/>
    </row>
    <row r="186" spans="1:11" s="76" customFormat="1" x14ac:dyDescent="0.35">
      <c r="A186" s="82" t="s">
        <v>3132</v>
      </c>
      <c r="B186" s="83" t="s">
        <v>2863</v>
      </c>
      <c r="C186" s="26" t="s">
        <v>33</v>
      </c>
      <c r="D186" s="26">
        <v>1</v>
      </c>
      <c r="E186" s="84">
        <v>36888.771000000001</v>
      </c>
      <c r="F186" s="26">
        <v>36888.771000000001</v>
      </c>
      <c r="G186" s="26">
        <v>1</v>
      </c>
      <c r="H186" s="26">
        <v>1</v>
      </c>
      <c r="I186" s="26"/>
      <c r="J186" s="26"/>
      <c r="K186" s="26"/>
    </row>
    <row r="187" spans="1:11" s="76" customFormat="1" x14ac:dyDescent="0.35">
      <c r="A187" s="82" t="s">
        <v>3133</v>
      </c>
      <c r="B187" s="83" t="s">
        <v>3521</v>
      </c>
      <c r="C187" s="26" t="s">
        <v>33</v>
      </c>
      <c r="D187" s="26">
        <v>1</v>
      </c>
      <c r="E187" s="84">
        <v>9.9749999999999996</v>
      </c>
      <c r="F187" s="26">
        <v>9.9749999999999996</v>
      </c>
      <c r="G187" s="26">
        <v>1</v>
      </c>
      <c r="H187" s="26">
        <v>1</v>
      </c>
      <c r="I187" s="26"/>
      <c r="J187" s="26"/>
      <c r="K187" s="26"/>
    </row>
    <row r="188" spans="1:11" s="76" customFormat="1" x14ac:dyDescent="0.35">
      <c r="A188" s="82" t="s">
        <v>3134</v>
      </c>
      <c r="B188" s="83" t="s">
        <v>2864</v>
      </c>
      <c r="C188" s="26" t="s">
        <v>33</v>
      </c>
      <c r="D188" s="26">
        <v>1</v>
      </c>
      <c r="E188" s="84">
        <v>199</v>
      </c>
      <c r="F188" s="26">
        <v>199</v>
      </c>
      <c r="G188" s="26">
        <v>1</v>
      </c>
      <c r="H188" s="26">
        <v>1</v>
      </c>
      <c r="I188" s="26"/>
      <c r="J188" s="26"/>
      <c r="K188" s="26"/>
    </row>
    <row r="189" spans="1:11" s="76" customFormat="1" ht="26" x14ac:dyDescent="0.35">
      <c r="A189" s="82" t="s">
        <v>3135</v>
      </c>
      <c r="B189" s="83" t="s">
        <v>2865</v>
      </c>
      <c r="C189" s="26" t="s">
        <v>33</v>
      </c>
      <c r="D189" s="26">
        <v>1</v>
      </c>
      <c r="E189" s="84">
        <v>40</v>
      </c>
      <c r="F189" s="26">
        <v>40</v>
      </c>
      <c r="G189" s="26">
        <v>1</v>
      </c>
      <c r="H189" s="26">
        <v>1</v>
      </c>
      <c r="I189" s="26"/>
      <c r="J189" s="26"/>
      <c r="K189" s="26"/>
    </row>
    <row r="190" spans="1:11" s="76" customFormat="1" x14ac:dyDescent="0.35">
      <c r="A190" s="82" t="s">
        <v>3136</v>
      </c>
      <c r="B190" s="83" t="s">
        <v>3522</v>
      </c>
      <c r="C190" s="26" t="s">
        <v>33</v>
      </c>
      <c r="D190" s="26">
        <v>1</v>
      </c>
      <c r="E190" s="84">
        <v>1161.8779999999999</v>
      </c>
      <c r="F190" s="26">
        <v>1161.8779999999999</v>
      </c>
      <c r="G190" s="26">
        <v>1</v>
      </c>
      <c r="H190" s="26">
        <v>1</v>
      </c>
      <c r="I190" s="26"/>
      <c r="J190" s="26"/>
      <c r="K190" s="26"/>
    </row>
    <row r="191" spans="1:11" s="76" customFormat="1" x14ac:dyDescent="0.35">
      <c r="A191" s="82" t="s">
        <v>3137</v>
      </c>
      <c r="B191" s="83" t="s">
        <v>2866</v>
      </c>
      <c r="C191" s="26" t="s">
        <v>33</v>
      </c>
      <c r="D191" s="26">
        <v>1</v>
      </c>
      <c r="E191" s="84">
        <v>1285</v>
      </c>
      <c r="F191" s="26">
        <v>1285</v>
      </c>
      <c r="G191" s="26">
        <v>1</v>
      </c>
      <c r="H191" s="26">
        <v>1</v>
      </c>
      <c r="I191" s="26"/>
      <c r="J191" s="26"/>
      <c r="K191" s="26"/>
    </row>
    <row r="192" spans="1:11" s="76" customFormat="1" x14ac:dyDescent="0.35">
      <c r="A192" s="82" t="s">
        <v>3138</v>
      </c>
      <c r="B192" s="83" t="s">
        <v>2867</v>
      </c>
      <c r="C192" s="26" t="s">
        <v>132</v>
      </c>
      <c r="D192" s="26">
        <v>2</v>
      </c>
      <c r="E192" s="84">
        <v>7.4560500000000003</v>
      </c>
      <c r="F192" s="26">
        <v>14.912100000000001</v>
      </c>
      <c r="G192" s="26">
        <v>1</v>
      </c>
      <c r="H192" s="26">
        <v>1</v>
      </c>
      <c r="I192" s="26"/>
      <c r="J192" s="26"/>
      <c r="K192" s="26"/>
    </row>
    <row r="193" spans="1:11" s="76" customFormat="1" x14ac:dyDescent="0.35">
      <c r="A193" s="82" t="s">
        <v>3139</v>
      </c>
      <c r="B193" s="83" t="s">
        <v>2868</v>
      </c>
      <c r="C193" s="26" t="s">
        <v>132</v>
      </c>
      <c r="D193" s="26">
        <v>2</v>
      </c>
      <c r="E193" s="84">
        <v>17.46</v>
      </c>
      <c r="F193" s="26">
        <v>34.92</v>
      </c>
      <c r="G193" s="26">
        <v>1</v>
      </c>
      <c r="H193" s="26">
        <v>1</v>
      </c>
      <c r="I193" s="26"/>
      <c r="J193" s="26"/>
      <c r="K193" s="26"/>
    </row>
    <row r="194" spans="1:11" s="76" customFormat="1" x14ac:dyDescent="0.35">
      <c r="A194" s="82" t="s">
        <v>3140</v>
      </c>
      <c r="B194" s="83" t="s">
        <v>3523</v>
      </c>
      <c r="C194" s="26" t="s">
        <v>132</v>
      </c>
      <c r="D194" s="26">
        <v>1</v>
      </c>
      <c r="E194" s="84">
        <v>5.13</v>
      </c>
      <c r="F194" s="26">
        <v>5.13</v>
      </c>
      <c r="G194" s="26">
        <v>1</v>
      </c>
      <c r="H194" s="26">
        <v>1</v>
      </c>
      <c r="I194" s="26"/>
      <c r="J194" s="26"/>
      <c r="K194" s="26"/>
    </row>
    <row r="195" spans="1:11" s="76" customFormat="1" x14ac:dyDescent="0.35">
      <c r="A195" s="82" t="s">
        <v>3141</v>
      </c>
      <c r="B195" s="83" t="s">
        <v>3524</v>
      </c>
      <c r="C195" s="26" t="s">
        <v>132</v>
      </c>
      <c r="D195" s="26">
        <v>1</v>
      </c>
      <c r="E195" s="84">
        <v>10.127000000000001</v>
      </c>
      <c r="F195" s="26">
        <v>10.127000000000001</v>
      </c>
      <c r="G195" s="26">
        <v>1</v>
      </c>
      <c r="H195" s="26">
        <v>1</v>
      </c>
      <c r="I195" s="26"/>
      <c r="J195" s="26"/>
      <c r="K195" s="26"/>
    </row>
    <row r="196" spans="1:11" s="76" customFormat="1" x14ac:dyDescent="0.35">
      <c r="A196" s="82" t="s">
        <v>3142</v>
      </c>
      <c r="B196" s="83" t="s">
        <v>3525</v>
      </c>
      <c r="C196" s="26" t="s">
        <v>132</v>
      </c>
      <c r="D196" s="26">
        <v>1</v>
      </c>
      <c r="E196" s="84">
        <v>10.214</v>
      </c>
      <c r="F196" s="26">
        <v>10.214</v>
      </c>
      <c r="G196" s="26">
        <v>1</v>
      </c>
      <c r="H196" s="26">
        <v>1</v>
      </c>
      <c r="I196" s="26"/>
      <c r="J196" s="26"/>
      <c r="K196" s="26"/>
    </row>
    <row r="197" spans="1:11" s="76" customFormat="1" x14ac:dyDescent="0.35">
      <c r="A197" s="82" t="s">
        <v>3143</v>
      </c>
      <c r="B197" s="83" t="s">
        <v>2869</v>
      </c>
      <c r="C197" s="26" t="s">
        <v>132</v>
      </c>
      <c r="D197" s="26">
        <v>1</v>
      </c>
      <c r="E197" s="84">
        <v>9.0299999999999994</v>
      </c>
      <c r="F197" s="26">
        <v>9.0299999999999994</v>
      </c>
      <c r="G197" s="26">
        <v>1</v>
      </c>
      <c r="H197" s="26">
        <v>1</v>
      </c>
      <c r="I197" s="26"/>
      <c r="J197" s="26"/>
      <c r="K197" s="26"/>
    </row>
    <row r="198" spans="1:11" s="76" customFormat="1" x14ac:dyDescent="0.35">
      <c r="A198" s="82" t="s">
        <v>3144</v>
      </c>
      <c r="B198" s="83" t="s">
        <v>2870</v>
      </c>
      <c r="C198" s="26" t="s">
        <v>132</v>
      </c>
      <c r="D198" s="26">
        <v>1</v>
      </c>
      <c r="E198" s="84">
        <v>9.4499999999999993</v>
      </c>
      <c r="F198" s="26">
        <v>9.4499999999999993</v>
      </c>
      <c r="G198" s="26">
        <v>1</v>
      </c>
      <c r="H198" s="26">
        <v>1</v>
      </c>
      <c r="I198" s="26"/>
      <c r="J198" s="26"/>
      <c r="K198" s="26"/>
    </row>
    <row r="199" spans="1:11" s="76" customFormat="1" x14ac:dyDescent="0.35">
      <c r="A199" s="82" t="s">
        <v>3145</v>
      </c>
      <c r="B199" s="83" t="s">
        <v>3526</v>
      </c>
      <c r="C199" s="26" t="s">
        <v>132</v>
      </c>
      <c r="D199" s="26">
        <v>1</v>
      </c>
      <c r="E199" s="84">
        <v>10.561</v>
      </c>
      <c r="F199" s="26">
        <v>10.561</v>
      </c>
      <c r="G199" s="26">
        <v>1</v>
      </c>
      <c r="H199" s="26">
        <v>1</v>
      </c>
      <c r="I199" s="26"/>
      <c r="J199" s="26"/>
      <c r="K199" s="26"/>
    </row>
    <row r="200" spans="1:11" s="76" customFormat="1" x14ac:dyDescent="0.35">
      <c r="A200" s="82" t="s">
        <v>3146</v>
      </c>
      <c r="B200" s="83" t="s">
        <v>2871</v>
      </c>
      <c r="C200" s="26" t="s">
        <v>132</v>
      </c>
      <c r="D200" s="26">
        <v>1</v>
      </c>
      <c r="E200" s="84">
        <v>19.850000000000001</v>
      </c>
      <c r="F200" s="26">
        <v>19.850000000000001</v>
      </c>
      <c r="G200" s="26">
        <v>1</v>
      </c>
      <c r="H200" s="26">
        <v>1</v>
      </c>
      <c r="I200" s="26"/>
      <c r="J200" s="26"/>
      <c r="K200" s="26"/>
    </row>
    <row r="201" spans="1:11" s="76" customFormat="1" x14ac:dyDescent="0.35">
      <c r="A201" s="82" t="s">
        <v>3147</v>
      </c>
      <c r="B201" s="83" t="s">
        <v>2872</v>
      </c>
      <c r="C201" s="26" t="s">
        <v>132</v>
      </c>
      <c r="D201" s="26">
        <v>1</v>
      </c>
      <c r="E201" s="84">
        <v>31.5</v>
      </c>
      <c r="F201" s="26">
        <v>31.5</v>
      </c>
      <c r="G201" s="26">
        <v>1</v>
      </c>
      <c r="H201" s="26">
        <v>1</v>
      </c>
      <c r="I201" s="26"/>
      <c r="J201" s="26"/>
      <c r="K201" s="26"/>
    </row>
    <row r="202" spans="1:11" s="76" customFormat="1" x14ac:dyDescent="0.35">
      <c r="A202" s="82" t="s">
        <v>3148</v>
      </c>
      <c r="B202" s="83" t="s">
        <v>2873</v>
      </c>
      <c r="C202" s="26" t="s">
        <v>132</v>
      </c>
      <c r="D202" s="26">
        <v>1</v>
      </c>
      <c r="E202" s="84">
        <v>7.7</v>
      </c>
      <c r="F202" s="26">
        <v>7.7</v>
      </c>
      <c r="G202" s="26">
        <v>1</v>
      </c>
      <c r="H202" s="26">
        <v>1</v>
      </c>
      <c r="I202" s="26"/>
      <c r="J202" s="26"/>
      <c r="K202" s="26"/>
    </row>
    <row r="203" spans="1:11" s="76" customFormat="1" x14ac:dyDescent="0.35">
      <c r="A203" s="82" t="s">
        <v>3149</v>
      </c>
      <c r="B203" s="83" t="s">
        <v>3527</v>
      </c>
      <c r="C203" s="26" t="s">
        <v>132</v>
      </c>
      <c r="D203" s="26">
        <v>1</v>
      </c>
      <c r="E203" s="84">
        <v>7.5</v>
      </c>
      <c r="F203" s="26">
        <v>7.5</v>
      </c>
      <c r="G203" s="26">
        <v>1</v>
      </c>
      <c r="H203" s="26">
        <v>1</v>
      </c>
      <c r="I203" s="26"/>
      <c r="J203" s="26"/>
      <c r="K203" s="26"/>
    </row>
    <row r="204" spans="1:11" s="76" customFormat="1" x14ac:dyDescent="0.35">
      <c r="A204" s="82" t="s">
        <v>3150</v>
      </c>
      <c r="B204" s="83" t="s">
        <v>3528</v>
      </c>
      <c r="C204" s="26" t="s">
        <v>132</v>
      </c>
      <c r="D204" s="26">
        <v>1</v>
      </c>
      <c r="E204" s="84">
        <v>14.7</v>
      </c>
      <c r="F204" s="26">
        <v>14.7</v>
      </c>
      <c r="G204" s="26">
        <v>1</v>
      </c>
      <c r="H204" s="26">
        <v>1</v>
      </c>
      <c r="I204" s="26"/>
      <c r="J204" s="26"/>
      <c r="K204" s="26"/>
    </row>
    <row r="205" spans="1:11" s="76" customFormat="1" x14ac:dyDescent="0.35">
      <c r="A205" s="82" t="s">
        <v>3151</v>
      </c>
      <c r="B205" s="83" t="s">
        <v>3529</v>
      </c>
      <c r="C205" s="26" t="s">
        <v>132</v>
      </c>
      <c r="D205" s="26">
        <v>1</v>
      </c>
      <c r="E205" s="84">
        <v>10.571999999999999</v>
      </c>
      <c r="F205" s="26">
        <v>10.571999999999999</v>
      </c>
      <c r="G205" s="26">
        <v>1</v>
      </c>
      <c r="H205" s="26">
        <v>1</v>
      </c>
      <c r="I205" s="26"/>
      <c r="J205" s="26"/>
      <c r="K205" s="26"/>
    </row>
    <row r="206" spans="1:11" s="76" customFormat="1" x14ac:dyDescent="0.35">
      <c r="A206" s="82" t="s">
        <v>3152</v>
      </c>
      <c r="B206" s="83" t="s">
        <v>2874</v>
      </c>
      <c r="C206" s="26" t="s">
        <v>132</v>
      </c>
      <c r="D206" s="26">
        <v>1</v>
      </c>
      <c r="E206" s="84">
        <v>15.5</v>
      </c>
      <c r="F206" s="26">
        <v>15.5</v>
      </c>
      <c r="G206" s="26">
        <v>1</v>
      </c>
      <c r="H206" s="26">
        <v>1</v>
      </c>
      <c r="I206" s="26"/>
      <c r="J206" s="26"/>
      <c r="K206" s="26"/>
    </row>
    <row r="207" spans="1:11" s="76" customFormat="1" x14ac:dyDescent="0.35">
      <c r="A207" s="82" t="s">
        <v>3153</v>
      </c>
      <c r="B207" s="83" t="s">
        <v>2875</v>
      </c>
      <c r="C207" s="26" t="s">
        <v>132</v>
      </c>
      <c r="D207" s="26">
        <v>1</v>
      </c>
      <c r="E207" s="84">
        <v>11.093249999999999</v>
      </c>
      <c r="F207" s="26">
        <v>11.093249999999999</v>
      </c>
      <c r="G207" s="26">
        <v>1</v>
      </c>
      <c r="H207" s="26">
        <v>1</v>
      </c>
      <c r="I207" s="26"/>
      <c r="J207" s="26"/>
      <c r="K207" s="26"/>
    </row>
    <row r="208" spans="1:11" s="76" customFormat="1" x14ac:dyDescent="0.35">
      <c r="A208" s="82" t="s">
        <v>3154</v>
      </c>
      <c r="B208" s="83" t="s">
        <v>2876</v>
      </c>
      <c r="C208" s="26" t="s">
        <v>132</v>
      </c>
      <c r="D208" s="26">
        <v>2</v>
      </c>
      <c r="E208" s="84">
        <v>9.66</v>
      </c>
      <c r="F208" s="26">
        <v>19.32</v>
      </c>
      <c r="G208" s="26">
        <v>1</v>
      </c>
      <c r="H208" s="26">
        <v>1</v>
      </c>
      <c r="I208" s="26"/>
      <c r="J208" s="26"/>
      <c r="K208" s="26"/>
    </row>
    <row r="209" spans="1:11" s="76" customFormat="1" x14ac:dyDescent="0.35">
      <c r="A209" s="82" t="s">
        <v>3155</v>
      </c>
      <c r="B209" s="83" t="s">
        <v>2877</v>
      </c>
      <c r="C209" s="26" t="s">
        <v>132</v>
      </c>
      <c r="D209" s="26">
        <v>2</v>
      </c>
      <c r="E209" s="84">
        <v>5.5650000000000004</v>
      </c>
      <c r="F209" s="26">
        <v>11.13</v>
      </c>
      <c r="G209" s="26">
        <v>1</v>
      </c>
      <c r="H209" s="26">
        <v>1</v>
      </c>
      <c r="I209" s="26"/>
      <c r="J209" s="26"/>
      <c r="K209" s="26"/>
    </row>
    <row r="210" spans="1:11" s="76" customFormat="1" x14ac:dyDescent="0.35">
      <c r="A210" s="82" t="s">
        <v>3156</v>
      </c>
      <c r="B210" s="83" t="s">
        <v>2878</v>
      </c>
      <c r="C210" s="26" t="s">
        <v>132</v>
      </c>
      <c r="D210" s="26">
        <v>1</v>
      </c>
      <c r="E210" s="84">
        <v>32.029000000000003</v>
      </c>
      <c r="F210" s="26">
        <v>32.029000000000003</v>
      </c>
      <c r="G210" s="26">
        <v>1</v>
      </c>
      <c r="H210" s="26">
        <v>1</v>
      </c>
      <c r="I210" s="26"/>
      <c r="J210" s="26"/>
      <c r="K210" s="26"/>
    </row>
    <row r="211" spans="1:11" s="76" customFormat="1" x14ac:dyDescent="0.35">
      <c r="A211" s="82" t="s">
        <v>3157</v>
      </c>
      <c r="B211" s="83" t="s">
        <v>2879</v>
      </c>
      <c r="C211" s="26" t="s">
        <v>132</v>
      </c>
      <c r="D211" s="26">
        <v>1</v>
      </c>
      <c r="E211" s="84">
        <v>29.5</v>
      </c>
      <c r="F211" s="26">
        <v>29.5</v>
      </c>
      <c r="G211" s="26">
        <v>1</v>
      </c>
      <c r="H211" s="26">
        <v>1</v>
      </c>
      <c r="I211" s="26"/>
      <c r="J211" s="26"/>
      <c r="K211" s="26"/>
    </row>
    <row r="212" spans="1:11" s="76" customFormat="1" x14ac:dyDescent="0.35">
      <c r="A212" s="82" t="s">
        <v>3158</v>
      </c>
      <c r="B212" s="83" t="s">
        <v>2880</v>
      </c>
      <c r="C212" s="26" t="s">
        <v>132</v>
      </c>
      <c r="D212" s="26">
        <v>1</v>
      </c>
      <c r="E212" s="84">
        <v>27</v>
      </c>
      <c r="F212" s="26">
        <v>27</v>
      </c>
      <c r="G212" s="26">
        <v>1</v>
      </c>
      <c r="H212" s="26">
        <v>1</v>
      </c>
      <c r="I212" s="26"/>
      <c r="J212" s="26"/>
      <c r="K212" s="26"/>
    </row>
    <row r="213" spans="1:11" s="76" customFormat="1" x14ac:dyDescent="0.35">
      <c r="A213" s="82" t="s">
        <v>3159</v>
      </c>
      <c r="B213" s="83" t="s">
        <v>3660</v>
      </c>
      <c r="C213" s="26" t="s">
        <v>132</v>
      </c>
      <c r="D213" s="26">
        <v>1</v>
      </c>
      <c r="E213" s="84">
        <v>8.2246500000000005</v>
      </c>
      <c r="F213" s="26">
        <v>8.2246500000000005</v>
      </c>
      <c r="G213" s="26">
        <v>1</v>
      </c>
      <c r="H213" s="26">
        <v>1</v>
      </c>
      <c r="I213" s="26"/>
      <c r="J213" s="26"/>
      <c r="K213" s="26"/>
    </row>
    <row r="214" spans="1:11" s="76" customFormat="1" x14ac:dyDescent="0.35">
      <c r="A214" s="82" t="s">
        <v>3160</v>
      </c>
      <c r="B214" s="83" t="s">
        <v>2881</v>
      </c>
      <c r="C214" s="26" t="s">
        <v>132</v>
      </c>
      <c r="D214" s="26">
        <v>1</v>
      </c>
      <c r="E214" s="84">
        <v>7.2030000000000003</v>
      </c>
      <c r="F214" s="26">
        <v>7.2030000000000003</v>
      </c>
      <c r="G214" s="26">
        <v>1</v>
      </c>
      <c r="H214" s="26">
        <v>1</v>
      </c>
      <c r="I214" s="26"/>
      <c r="J214" s="26"/>
      <c r="K214" s="26"/>
    </row>
    <row r="215" spans="1:11" s="76" customFormat="1" x14ac:dyDescent="0.35">
      <c r="A215" s="82" t="s">
        <v>3161</v>
      </c>
      <c r="B215" s="83" t="s">
        <v>3530</v>
      </c>
      <c r="C215" s="26" t="s">
        <v>132</v>
      </c>
      <c r="D215" s="26">
        <v>1</v>
      </c>
      <c r="E215" s="84">
        <v>28.875</v>
      </c>
      <c r="F215" s="26">
        <v>28.875</v>
      </c>
      <c r="G215" s="26">
        <v>1</v>
      </c>
      <c r="H215" s="26">
        <v>1</v>
      </c>
      <c r="I215" s="26"/>
      <c r="J215" s="26"/>
      <c r="K215" s="26"/>
    </row>
    <row r="216" spans="1:11" s="76" customFormat="1" x14ac:dyDescent="0.35">
      <c r="A216" s="82" t="s">
        <v>3162</v>
      </c>
      <c r="B216" s="83" t="s">
        <v>2882</v>
      </c>
      <c r="C216" s="26" t="s">
        <v>132</v>
      </c>
      <c r="D216" s="26">
        <v>1</v>
      </c>
      <c r="E216" s="84">
        <v>15.855</v>
      </c>
      <c r="F216" s="26">
        <v>15.855</v>
      </c>
      <c r="G216" s="26">
        <v>1</v>
      </c>
      <c r="H216" s="26">
        <v>1</v>
      </c>
      <c r="I216" s="26"/>
      <c r="J216" s="26"/>
      <c r="K216" s="26"/>
    </row>
    <row r="217" spans="1:11" s="76" customFormat="1" x14ac:dyDescent="0.35">
      <c r="A217" s="82" t="s">
        <v>3163</v>
      </c>
      <c r="B217" s="83" t="s">
        <v>2883</v>
      </c>
      <c r="C217" s="26" t="s">
        <v>132</v>
      </c>
      <c r="D217" s="26">
        <v>1</v>
      </c>
      <c r="E217" s="84">
        <v>9.5</v>
      </c>
      <c r="F217" s="26">
        <v>9.5</v>
      </c>
      <c r="G217" s="26">
        <v>1</v>
      </c>
      <c r="H217" s="26">
        <v>1</v>
      </c>
      <c r="I217" s="26"/>
      <c r="J217" s="26"/>
      <c r="K217" s="26"/>
    </row>
    <row r="218" spans="1:11" s="76" customFormat="1" x14ac:dyDescent="0.35">
      <c r="A218" s="82" t="s">
        <v>3164</v>
      </c>
      <c r="B218" s="83" t="s">
        <v>2884</v>
      </c>
      <c r="C218" s="26" t="s">
        <v>132</v>
      </c>
      <c r="D218" s="26">
        <v>1</v>
      </c>
      <c r="E218" s="84">
        <v>12.81</v>
      </c>
      <c r="F218" s="26">
        <v>12.81</v>
      </c>
      <c r="G218" s="26">
        <v>1</v>
      </c>
      <c r="H218" s="26">
        <v>1</v>
      </c>
      <c r="I218" s="26"/>
      <c r="J218" s="26"/>
      <c r="K218" s="26"/>
    </row>
    <row r="219" spans="1:11" s="76" customFormat="1" x14ac:dyDescent="0.35">
      <c r="A219" s="82" t="s">
        <v>3165</v>
      </c>
      <c r="B219" s="83" t="s">
        <v>2885</v>
      </c>
      <c r="C219" s="26" t="s">
        <v>132</v>
      </c>
      <c r="D219" s="26">
        <v>1</v>
      </c>
      <c r="E219" s="84">
        <v>5.7750000000000004</v>
      </c>
      <c r="F219" s="26">
        <v>5.7750000000000004</v>
      </c>
      <c r="G219" s="26">
        <v>1</v>
      </c>
      <c r="H219" s="26">
        <v>1</v>
      </c>
      <c r="I219" s="26"/>
      <c r="J219" s="26"/>
      <c r="K219" s="26"/>
    </row>
    <row r="220" spans="1:11" s="76" customFormat="1" x14ac:dyDescent="0.35">
      <c r="A220" s="82" t="s">
        <v>3166</v>
      </c>
      <c r="B220" s="83" t="s">
        <v>2886</v>
      </c>
      <c r="C220" s="26" t="s">
        <v>132</v>
      </c>
      <c r="D220" s="26">
        <v>1</v>
      </c>
      <c r="E220" s="84">
        <v>8.0093999999999994</v>
      </c>
      <c r="F220" s="26">
        <v>8.0093999999999994</v>
      </c>
      <c r="G220" s="26">
        <v>1</v>
      </c>
      <c r="H220" s="26">
        <v>1</v>
      </c>
      <c r="I220" s="26"/>
      <c r="J220" s="26"/>
      <c r="K220" s="26"/>
    </row>
    <row r="221" spans="1:11" s="76" customFormat="1" x14ac:dyDescent="0.35">
      <c r="A221" s="82" t="s">
        <v>3167</v>
      </c>
      <c r="B221" s="83" t="s">
        <v>538</v>
      </c>
      <c r="C221" s="26" t="s">
        <v>132</v>
      </c>
      <c r="D221" s="26">
        <v>13</v>
      </c>
      <c r="E221" s="84">
        <v>447.37153846153848</v>
      </c>
      <c r="F221" s="26">
        <v>5815.83</v>
      </c>
      <c r="G221" s="26">
        <v>1</v>
      </c>
      <c r="H221" s="26">
        <v>1</v>
      </c>
      <c r="I221" s="26"/>
      <c r="J221" s="26"/>
      <c r="K221" s="26"/>
    </row>
    <row r="222" spans="1:11" s="76" customFormat="1" x14ac:dyDescent="0.35">
      <c r="A222" s="82" t="s">
        <v>3168</v>
      </c>
      <c r="B222" s="83" t="s">
        <v>2887</v>
      </c>
      <c r="C222" s="26" t="s">
        <v>132</v>
      </c>
      <c r="D222" s="26">
        <v>1</v>
      </c>
      <c r="E222" s="84">
        <v>241.41</v>
      </c>
      <c r="F222" s="26">
        <v>241.41</v>
      </c>
      <c r="G222" s="26">
        <v>3</v>
      </c>
      <c r="H222" s="26">
        <v>3</v>
      </c>
      <c r="I222" s="26"/>
      <c r="J222" s="26"/>
      <c r="K222" s="26"/>
    </row>
    <row r="223" spans="1:11" s="76" customFormat="1" x14ac:dyDescent="0.35">
      <c r="A223" s="82" t="s">
        <v>3169</v>
      </c>
      <c r="B223" s="83" t="s">
        <v>2888</v>
      </c>
      <c r="C223" s="26" t="s">
        <v>132</v>
      </c>
      <c r="D223" s="26">
        <v>2</v>
      </c>
      <c r="E223" s="84">
        <v>57.5</v>
      </c>
      <c r="F223" s="26">
        <v>115</v>
      </c>
      <c r="G223" s="26">
        <v>1</v>
      </c>
      <c r="H223" s="26">
        <v>1</v>
      </c>
      <c r="I223" s="26"/>
      <c r="J223" s="26"/>
      <c r="K223" s="26"/>
    </row>
    <row r="224" spans="1:11" s="76" customFormat="1" x14ac:dyDescent="0.35">
      <c r="A224" s="82" t="s">
        <v>3170</v>
      </c>
      <c r="B224" s="83" t="s">
        <v>2889</v>
      </c>
      <c r="C224" s="26" t="s">
        <v>132</v>
      </c>
      <c r="D224" s="26">
        <v>1</v>
      </c>
      <c r="E224" s="84">
        <v>756.96400000000006</v>
      </c>
      <c r="F224" s="26">
        <v>756.96400000000006</v>
      </c>
      <c r="G224" s="26">
        <v>1</v>
      </c>
      <c r="H224" s="26">
        <v>1</v>
      </c>
      <c r="I224" s="26"/>
      <c r="J224" s="26"/>
      <c r="K224" s="26"/>
    </row>
    <row r="225" spans="1:11" s="76" customFormat="1" x14ac:dyDescent="0.35">
      <c r="A225" s="82" t="s">
        <v>3171</v>
      </c>
      <c r="B225" s="83" t="s">
        <v>2757</v>
      </c>
      <c r="C225" s="26" t="s">
        <v>132</v>
      </c>
      <c r="D225" s="26">
        <v>1</v>
      </c>
      <c r="E225" s="84">
        <v>791.78800000000001</v>
      </c>
      <c r="F225" s="26">
        <v>791.78800000000001</v>
      </c>
      <c r="G225" s="26">
        <v>1</v>
      </c>
      <c r="H225" s="26">
        <v>1</v>
      </c>
      <c r="I225" s="26"/>
      <c r="J225" s="26"/>
      <c r="K225" s="26"/>
    </row>
    <row r="226" spans="1:11" s="76" customFormat="1" x14ac:dyDescent="0.35">
      <c r="A226" s="82" t="s">
        <v>3172</v>
      </c>
      <c r="B226" s="83" t="s">
        <v>2890</v>
      </c>
      <c r="C226" s="26" t="s">
        <v>132</v>
      </c>
      <c r="D226" s="26">
        <v>1</v>
      </c>
      <c r="E226" s="84">
        <v>74</v>
      </c>
      <c r="F226" s="26">
        <v>74</v>
      </c>
      <c r="G226" s="26">
        <v>1</v>
      </c>
      <c r="H226" s="26">
        <v>1</v>
      </c>
      <c r="I226" s="26"/>
      <c r="J226" s="26"/>
      <c r="K226" s="26"/>
    </row>
    <row r="227" spans="1:11" s="76" customFormat="1" x14ac:dyDescent="0.35">
      <c r="A227" s="82" t="s">
        <v>3173</v>
      </c>
      <c r="B227" s="83" t="s">
        <v>2891</v>
      </c>
      <c r="C227" s="26" t="s">
        <v>132</v>
      </c>
      <c r="D227" s="26">
        <v>1</v>
      </c>
      <c r="E227" s="84">
        <v>125.4</v>
      </c>
      <c r="F227" s="26">
        <v>125.4</v>
      </c>
      <c r="G227" s="26">
        <v>1</v>
      </c>
      <c r="H227" s="26">
        <v>1</v>
      </c>
      <c r="I227" s="26"/>
      <c r="J227" s="26"/>
      <c r="K227" s="26"/>
    </row>
    <row r="228" spans="1:11" s="76" customFormat="1" x14ac:dyDescent="0.35">
      <c r="A228" s="82" t="s">
        <v>3174</v>
      </c>
      <c r="B228" s="83" t="s">
        <v>2892</v>
      </c>
      <c r="C228" s="26" t="s">
        <v>132</v>
      </c>
      <c r="D228" s="26">
        <v>1</v>
      </c>
      <c r="E228" s="84">
        <v>2164.1439999999998</v>
      </c>
      <c r="F228" s="26">
        <v>2164.1439999999998</v>
      </c>
      <c r="G228" s="26">
        <v>1</v>
      </c>
      <c r="H228" s="26">
        <v>1</v>
      </c>
      <c r="I228" s="26"/>
      <c r="J228" s="26"/>
      <c r="K228" s="26"/>
    </row>
    <row r="229" spans="1:11" s="76" customFormat="1" x14ac:dyDescent="0.35">
      <c r="A229" s="82" t="s">
        <v>3175</v>
      </c>
      <c r="B229" s="83" t="s">
        <v>2893</v>
      </c>
      <c r="C229" s="26" t="s">
        <v>132</v>
      </c>
      <c r="D229" s="26">
        <v>2</v>
      </c>
      <c r="E229" s="84">
        <v>29.5</v>
      </c>
      <c r="F229" s="26">
        <v>59</v>
      </c>
      <c r="G229" s="26">
        <v>1</v>
      </c>
      <c r="H229" s="26">
        <v>1</v>
      </c>
      <c r="I229" s="26"/>
      <c r="J229" s="26"/>
      <c r="K229" s="26"/>
    </row>
    <row r="230" spans="1:11" s="76" customFormat="1" x14ac:dyDescent="0.35">
      <c r="A230" s="82" t="s">
        <v>3176</v>
      </c>
      <c r="B230" s="83" t="s">
        <v>2712</v>
      </c>
      <c r="C230" s="26" t="s">
        <v>132</v>
      </c>
      <c r="D230" s="26">
        <v>1</v>
      </c>
      <c r="E230" s="84">
        <v>460.964</v>
      </c>
      <c r="F230" s="26">
        <v>460.964</v>
      </c>
      <c r="G230" s="26">
        <v>1</v>
      </c>
      <c r="H230" s="26">
        <v>1</v>
      </c>
      <c r="I230" s="26"/>
      <c r="J230" s="26"/>
      <c r="K230" s="26"/>
    </row>
    <row r="231" spans="1:11" s="76" customFormat="1" x14ac:dyDescent="0.35">
      <c r="A231" s="82" t="s">
        <v>3177</v>
      </c>
      <c r="B231" s="83" t="s">
        <v>2894</v>
      </c>
      <c r="C231" s="26" t="s">
        <v>132</v>
      </c>
      <c r="D231" s="26">
        <v>1</v>
      </c>
      <c r="E231" s="84">
        <v>546.38300000000004</v>
      </c>
      <c r="F231" s="26">
        <v>546.38300000000004</v>
      </c>
      <c r="G231" s="26">
        <v>1</v>
      </c>
      <c r="H231" s="26">
        <v>1</v>
      </c>
      <c r="I231" s="26"/>
      <c r="J231" s="26"/>
      <c r="K231" s="26"/>
    </row>
    <row r="232" spans="1:11" s="76" customFormat="1" x14ac:dyDescent="0.35">
      <c r="A232" s="82" t="s">
        <v>3178</v>
      </c>
      <c r="B232" s="83" t="s">
        <v>2895</v>
      </c>
      <c r="C232" s="26" t="s">
        <v>132</v>
      </c>
      <c r="D232" s="26">
        <v>1</v>
      </c>
      <c r="E232" s="84">
        <v>147</v>
      </c>
      <c r="F232" s="26">
        <v>147</v>
      </c>
      <c r="G232" s="26">
        <v>1</v>
      </c>
      <c r="H232" s="26">
        <v>1</v>
      </c>
      <c r="I232" s="26"/>
      <c r="J232" s="26"/>
      <c r="K232" s="26"/>
    </row>
    <row r="233" spans="1:11" s="76" customFormat="1" x14ac:dyDescent="0.35">
      <c r="A233" s="82" t="s">
        <v>3179</v>
      </c>
      <c r="B233" s="83" t="s">
        <v>2896</v>
      </c>
      <c r="C233" s="26" t="s">
        <v>132</v>
      </c>
      <c r="D233" s="26">
        <v>1</v>
      </c>
      <c r="E233" s="84">
        <v>64</v>
      </c>
      <c r="F233" s="26">
        <v>64</v>
      </c>
      <c r="G233" s="26">
        <v>1</v>
      </c>
      <c r="H233" s="26">
        <v>1</v>
      </c>
      <c r="I233" s="26"/>
      <c r="J233" s="26"/>
      <c r="K233" s="26"/>
    </row>
    <row r="234" spans="1:11" s="76" customFormat="1" x14ac:dyDescent="0.35">
      <c r="A234" s="82" t="s">
        <v>3180</v>
      </c>
      <c r="B234" s="83" t="s">
        <v>2897</v>
      </c>
      <c r="C234" s="26" t="s">
        <v>132</v>
      </c>
      <c r="D234" s="26">
        <v>1</v>
      </c>
      <c r="E234" s="84">
        <v>291.93900000000002</v>
      </c>
      <c r="F234" s="26">
        <v>291.93900000000002</v>
      </c>
      <c r="G234" s="26">
        <v>1</v>
      </c>
      <c r="H234" s="26">
        <v>1</v>
      </c>
      <c r="I234" s="26"/>
      <c r="J234" s="26"/>
      <c r="K234" s="26"/>
    </row>
    <row r="235" spans="1:11" s="76" customFormat="1" x14ac:dyDescent="0.35">
      <c r="A235" s="82" t="s">
        <v>3181</v>
      </c>
      <c r="B235" s="83" t="s">
        <v>2898</v>
      </c>
      <c r="C235" s="26" t="s">
        <v>132</v>
      </c>
      <c r="D235" s="26">
        <v>1</v>
      </c>
      <c r="E235" s="84">
        <v>213.4</v>
      </c>
      <c r="F235" s="26">
        <v>213.4</v>
      </c>
      <c r="G235" s="26">
        <v>1</v>
      </c>
      <c r="H235" s="26">
        <v>1</v>
      </c>
      <c r="I235" s="26"/>
      <c r="J235" s="26"/>
      <c r="K235" s="26"/>
    </row>
    <row r="236" spans="1:11" s="76" customFormat="1" x14ac:dyDescent="0.35">
      <c r="A236" s="82" t="s">
        <v>3182</v>
      </c>
      <c r="B236" s="83" t="s">
        <v>2899</v>
      </c>
      <c r="C236" s="26" t="s">
        <v>132</v>
      </c>
      <c r="D236" s="26">
        <v>1</v>
      </c>
      <c r="E236" s="84">
        <v>198</v>
      </c>
      <c r="F236" s="26">
        <v>198</v>
      </c>
      <c r="G236" s="26">
        <v>1</v>
      </c>
      <c r="H236" s="26">
        <v>1</v>
      </c>
      <c r="I236" s="26"/>
      <c r="J236" s="26"/>
      <c r="K236" s="26"/>
    </row>
    <row r="237" spans="1:11" s="76" customFormat="1" x14ac:dyDescent="0.35">
      <c r="A237" s="82" t="s">
        <v>3183</v>
      </c>
      <c r="B237" s="83" t="s">
        <v>2900</v>
      </c>
      <c r="C237" s="26" t="s">
        <v>132</v>
      </c>
      <c r="D237" s="26">
        <v>1</v>
      </c>
      <c r="E237" s="84">
        <v>1065</v>
      </c>
      <c r="F237" s="26">
        <v>1065</v>
      </c>
      <c r="G237" s="26">
        <v>1</v>
      </c>
      <c r="H237" s="26">
        <v>1</v>
      </c>
      <c r="I237" s="26"/>
      <c r="J237" s="26"/>
      <c r="K237" s="26"/>
    </row>
    <row r="238" spans="1:11" s="76" customFormat="1" x14ac:dyDescent="0.35">
      <c r="A238" s="82" t="s">
        <v>3184</v>
      </c>
      <c r="B238" s="83" t="s">
        <v>3531</v>
      </c>
      <c r="C238" s="26" t="s">
        <v>132</v>
      </c>
      <c r="D238" s="26">
        <v>1</v>
      </c>
      <c r="E238" s="84">
        <v>527.73599999999999</v>
      </c>
      <c r="F238" s="26">
        <v>527.73599999999999</v>
      </c>
      <c r="G238" s="26">
        <v>1</v>
      </c>
      <c r="H238" s="26">
        <v>1</v>
      </c>
      <c r="I238" s="26"/>
      <c r="J238" s="26"/>
      <c r="K238" s="26"/>
    </row>
    <row r="239" spans="1:11" s="76" customFormat="1" x14ac:dyDescent="0.35">
      <c r="A239" s="82" t="s">
        <v>3185</v>
      </c>
      <c r="B239" s="83" t="s">
        <v>2901</v>
      </c>
      <c r="C239" s="26" t="s">
        <v>132</v>
      </c>
      <c r="D239" s="26">
        <v>1</v>
      </c>
      <c r="E239" s="84">
        <v>652.59199999999998</v>
      </c>
      <c r="F239" s="26">
        <v>652.59199999999998</v>
      </c>
      <c r="G239" s="26">
        <v>1</v>
      </c>
      <c r="H239" s="26">
        <v>1</v>
      </c>
      <c r="I239" s="26"/>
      <c r="J239" s="26"/>
      <c r="K239" s="26"/>
    </row>
    <row r="240" spans="1:11" s="76" customFormat="1" x14ac:dyDescent="0.35">
      <c r="A240" s="82" t="s">
        <v>3186</v>
      </c>
      <c r="B240" s="83" t="s">
        <v>2902</v>
      </c>
      <c r="C240" s="26" t="s">
        <v>132</v>
      </c>
      <c r="D240" s="26">
        <v>2</v>
      </c>
      <c r="E240" s="84">
        <v>106.92099999999999</v>
      </c>
      <c r="F240" s="26">
        <v>213.84199999999998</v>
      </c>
      <c r="G240" s="26">
        <v>1</v>
      </c>
      <c r="H240" s="26">
        <v>1</v>
      </c>
      <c r="I240" s="26"/>
      <c r="J240" s="26"/>
      <c r="K240" s="26"/>
    </row>
    <row r="241" spans="1:11" s="76" customFormat="1" x14ac:dyDescent="0.35">
      <c r="A241" s="82" t="s">
        <v>3187</v>
      </c>
      <c r="B241" s="83" t="s">
        <v>2903</v>
      </c>
      <c r="C241" s="26" t="s">
        <v>132</v>
      </c>
      <c r="D241" s="26">
        <v>2</v>
      </c>
      <c r="E241" s="84">
        <v>44.25</v>
      </c>
      <c r="F241" s="26">
        <v>88.5</v>
      </c>
      <c r="G241" s="26">
        <v>1</v>
      </c>
      <c r="H241" s="26">
        <v>1</v>
      </c>
      <c r="I241" s="26"/>
      <c r="J241" s="26"/>
      <c r="K241" s="26"/>
    </row>
    <row r="242" spans="1:11" s="76" customFormat="1" x14ac:dyDescent="0.35">
      <c r="A242" s="82" t="s">
        <v>3188</v>
      </c>
      <c r="B242" s="83" t="s">
        <v>2904</v>
      </c>
      <c r="C242" s="26" t="s">
        <v>132</v>
      </c>
      <c r="D242" s="26">
        <v>5</v>
      </c>
      <c r="E242" s="84">
        <v>51.519000000000005</v>
      </c>
      <c r="F242" s="26">
        <v>257.59500000000003</v>
      </c>
      <c r="G242" s="26">
        <v>1</v>
      </c>
      <c r="H242" s="26">
        <v>1</v>
      </c>
      <c r="I242" s="26"/>
      <c r="J242" s="26"/>
      <c r="K242" s="26"/>
    </row>
    <row r="243" spans="1:11" s="76" customFormat="1" x14ac:dyDescent="0.35">
      <c r="A243" s="82" t="s">
        <v>3189</v>
      </c>
      <c r="B243" s="83" t="s">
        <v>2905</v>
      </c>
      <c r="C243" s="26" t="s">
        <v>132</v>
      </c>
      <c r="D243" s="26">
        <v>1</v>
      </c>
      <c r="E243" s="84">
        <v>145</v>
      </c>
      <c r="F243" s="26">
        <v>145</v>
      </c>
      <c r="G243" s="26">
        <v>1</v>
      </c>
      <c r="H243" s="26">
        <v>1</v>
      </c>
      <c r="I243" s="26">
        <v>125</v>
      </c>
      <c r="J243" s="26"/>
      <c r="K243" s="26"/>
    </row>
    <row r="244" spans="1:11" s="76" customFormat="1" x14ac:dyDescent="0.35">
      <c r="A244" s="82" t="s">
        <v>3190</v>
      </c>
      <c r="B244" s="83" t="s">
        <v>2906</v>
      </c>
      <c r="C244" s="26" t="s">
        <v>132</v>
      </c>
      <c r="D244" s="26">
        <v>1</v>
      </c>
      <c r="E244" s="84">
        <v>174.15450000000001</v>
      </c>
      <c r="F244" s="26">
        <v>174.15450000000001</v>
      </c>
      <c r="G244" s="26">
        <v>1</v>
      </c>
      <c r="H244" s="26">
        <v>1</v>
      </c>
      <c r="I244" s="26"/>
      <c r="J244" s="26"/>
      <c r="K244" s="26"/>
    </row>
    <row r="245" spans="1:11" s="76" customFormat="1" x14ac:dyDescent="0.35">
      <c r="A245" s="82" t="s">
        <v>3191</v>
      </c>
      <c r="B245" s="83" t="s">
        <v>2906</v>
      </c>
      <c r="C245" s="26" t="s">
        <v>132</v>
      </c>
      <c r="D245" s="26">
        <v>1</v>
      </c>
      <c r="E245" s="84">
        <v>564.52599999999995</v>
      </c>
      <c r="F245" s="26">
        <v>564.52599999999995</v>
      </c>
      <c r="G245" s="26">
        <v>1</v>
      </c>
      <c r="H245" s="26">
        <v>1</v>
      </c>
      <c r="I245" s="26">
        <v>125</v>
      </c>
      <c r="J245" s="26"/>
      <c r="K245" s="26"/>
    </row>
    <row r="246" spans="1:11" s="76" customFormat="1" x14ac:dyDescent="0.35">
      <c r="A246" s="82" t="s">
        <v>3192</v>
      </c>
      <c r="B246" s="83" t="s">
        <v>2906</v>
      </c>
      <c r="C246" s="26" t="s">
        <v>132</v>
      </c>
      <c r="D246" s="26">
        <v>2</v>
      </c>
      <c r="E246" s="84">
        <v>370</v>
      </c>
      <c r="F246" s="26">
        <v>738.68049999999994</v>
      </c>
      <c r="G246" s="26">
        <v>1</v>
      </c>
      <c r="H246" s="26">
        <v>1</v>
      </c>
      <c r="I246" s="26"/>
      <c r="J246" s="26"/>
      <c r="K246" s="26"/>
    </row>
    <row r="247" spans="1:11" s="76" customFormat="1" x14ac:dyDescent="0.35">
      <c r="A247" s="82" t="s">
        <v>3193</v>
      </c>
      <c r="B247" s="83" t="s">
        <v>3532</v>
      </c>
      <c r="C247" s="26" t="s">
        <v>132</v>
      </c>
      <c r="D247" s="26">
        <v>1</v>
      </c>
      <c r="E247" s="84">
        <v>99</v>
      </c>
      <c r="F247" s="26">
        <v>99</v>
      </c>
      <c r="G247" s="26">
        <v>1</v>
      </c>
      <c r="H247" s="26">
        <v>1</v>
      </c>
      <c r="I247" s="26"/>
      <c r="J247" s="26"/>
      <c r="K247" s="26"/>
    </row>
    <row r="248" spans="1:11" s="76" customFormat="1" x14ac:dyDescent="0.35">
      <c r="A248" s="82" t="s">
        <v>3194</v>
      </c>
      <c r="B248" s="83" t="s">
        <v>2907</v>
      </c>
      <c r="C248" s="26" t="s">
        <v>132</v>
      </c>
      <c r="D248" s="26">
        <v>1</v>
      </c>
      <c r="E248" s="84">
        <v>6.93</v>
      </c>
      <c r="F248" s="26">
        <v>6.93</v>
      </c>
      <c r="G248" s="26">
        <v>1</v>
      </c>
      <c r="H248" s="26">
        <v>1</v>
      </c>
      <c r="I248" s="26"/>
      <c r="J248" s="26"/>
      <c r="K248" s="26"/>
    </row>
    <row r="249" spans="1:11" s="76" customFormat="1" x14ac:dyDescent="0.35">
      <c r="A249" s="82" t="s">
        <v>3195</v>
      </c>
      <c r="B249" s="83" t="s">
        <v>2908</v>
      </c>
      <c r="C249" s="26" t="s">
        <v>132</v>
      </c>
      <c r="D249" s="26">
        <v>1</v>
      </c>
      <c r="E249" s="84">
        <v>21.6</v>
      </c>
      <c r="F249" s="26">
        <v>21.6</v>
      </c>
      <c r="G249" s="26">
        <v>1</v>
      </c>
      <c r="H249" s="26">
        <v>1</v>
      </c>
      <c r="I249" s="26"/>
      <c r="J249" s="26"/>
      <c r="K249" s="26"/>
    </row>
    <row r="250" spans="1:11" s="76" customFormat="1" x14ac:dyDescent="0.35">
      <c r="A250" s="82" t="s">
        <v>3196</v>
      </c>
      <c r="B250" s="83" t="s">
        <v>2909</v>
      </c>
      <c r="C250" s="26" t="s">
        <v>132</v>
      </c>
      <c r="D250" s="26">
        <v>1</v>
      </c>
      <c r="E250" s="84">
        <v>180</v>
      </c>
      <c r="F250" s="26">
        <v>180</v>
      </c>
      <c r="G250" s="26">
        <v>1</v>
      </c>
      <c r="H250" s="26">
        <v>1</v>
      </c>
      <c r="I250" s="26"/>
      <c r="J250" s="26"/>
      <c r="K250" s="26"/>
    </row>
    <row r="251" spans="1:11" s="76" customFormat="1" x14ac:dyDescent="0.35">
      <c r="A251" s="82" t="s">
        <v>3197</v>
      </c>
      <c r="B251" s="83" t="s">
        <v>2910</v>
      </c>
      <c r="C251" s="26" t="s">
        <v>132</v>
      </c>
      <c r="D251" s="26">
        <v>1</v>
      </c>
      <c r="E251" s="84">
        <v>45</v>
      </c>
      <c r="F251" s="26">
        <v>45</v>
      </c>
      <c r="G251" s="26">
        <v>1</v>
      </c>
      <c r="H251" s="26">
        <v>1</v>
      </c>
      <c r="I251" s="26"/>
      <c r="J251" s="26"/>
      <c r="K251" s="26"/>
    </row>
    <row r="252" spans="1:11" s="76" customFormat="1" x14ac:dyDescent="0.35">
      <c r="A252" s="82" t="s">
        <v>3198</v>
      </c>
      <c r="B252" s="83" t="s">
        <v>2911</v>
      </c>
      <c r="C252" s="26" t="s">
        <v>132</v>
      </c>
      <c r="D252" s="26">
        <v>1</v>
      </c>
      <c r="E252" s="84">
        <v>143</v>
      </c>
      <c r="F252" s="26">
        <v>143</v>
      </c>
      <c r="G252" s="26">
        <v>1</v>
      </c>
      <c r="H252" s="26">
        <v>1</v>
      </c>
      <c r="I252" s="26"/>
      <c r="J252" s="26"/>
      <c r="K252" s="26"/>
    </row>
    <row r="253" spans="1:11" s="76" customFormat="1" x14ac:dyDescent="0.35">
      <c r="A253" s="82" t="s">
        <v>3199</v>
      </c>
      <c r="B253" s="83" t="s">
        <v>2912</v>
      </c>
      <c r="C253" s="26" t="s">
        <v>132</v>
      </c>
      <c r="D253" s="26">
        <v>4</v>
      </c>
      <c r="E253" s="84">
        <v>5.43</v>
      </c>
      <c r="F253" s="26">
        <v>21.72</v>
      </c>
      <c r="G253" s="26">
        <v>1</v>
      </c>
      <c r="H253" s="26">
        <v>1</v>
      </c>
      <c r="I253" s="26"/>
      <c r="J253" s="26"/>
      <c r="K253" s="26"/>
    </row>
    <row r="254" spans="1:11" s="76" customFormat="1" x14ac:dyDescent="0.35">
      <c r="A254" s="82" t="s">
        <v>3200</v>
      </c>
      <c r="B254" s="83" t="s">
        <v>2913</v>
      </c>
      <c r="C254" s="26" t="s">
        <v>132</v>
      </c>
      <c r="D254" s="26">
        <v>1</v>
      </c>
      <c r="E254" s="84">
        <v>40</v>
      </c>
      <c r="F254" s="26">
        <v>40</v>
      </c>
      <c r="G254" s="26">
        <v>1</v>
      </c>
      <c r="H254" s="26">
        <v>1</v>
      </c>
      <c r="I254" s="26"/>
      <c r="J254" s="26"/>
      <c r="K254" s="26"/>
    </row>
    <row r="255" spans="1:11" s="76" customFormat="1" x14ac:dyDescent="0.35">
      <c r="A255" s="82" t="s">
        <v>3201</v>
      </c>
      <c r="B255" s="83" t="s">
        <v>2914</v>
      </c>
      <c r="C255" s="26" t="s">
        <v>132</v>
      </c>
      <c r="D255" s="26">
        <v>1</v>
      </c>
      <c r="E255" s="84">
        <v>80.8</v>
      </c>
      <c r="F255" s="26">
        <v>80.8</v>
      </c>
      <c r="G255" s="26">
        <v>1</v>
      </c>
      <c r="H255" s="26">
        <v>1</v>
      </c>
      <c r="I255" s="26"/>
      <c r="J255" s="26"/>
      <c r="K255" s="26"/>
    </row>
    <row r="256" spans="1:11" s="76" customFormat="1" x14ac:dyDescent="0.35">
      <c r="A256" s="82" t="s">
        <v>3202</v>
      </c>
      <c r="B256" s="83" t="s">
        <v>2915</v>
      </c>
      <c r="C256" s="26" t="s">
        <v>132</v>
      </c>
      <c r="D256" s="26">
        <v>1</v>
      </c>
      <c r="E256" s="84">
        <v>40.5</v>
      </c>
      <c r="F256" s="26">
        <v>40.5</v>
      </c>
      <c r="G256" s="26">
        <v>1</v>
      </c>
      <c r="H256" s="26">
        <v>1</v>
      </c>
      <c r="I256" s="26"/>
      <c r="J256" s="26"/>
      <c r="K256" s="26"/>
    </row>
    <row r="257" spans="1:11" s="76" customFormat="1" x14ac:dyDescent="0.35">
      <c r="A257" s="82" t="s">
        <v>3203</v>
      </c>
      <c r="B257" s="83" t="s">
        <v>2916</v>
      </c>
      <c r="C257" s="26" t="s">
        <v>132</v>
      </c>
      <c r="D257" s="26">
        <v>1</v>
      </c>
      <c r="E257" s="84">
        <v>6.53</v>
      </c>
      <c r="F257" s="26">
        <v>6.53</v>
      </c>
      <c r="G257" s="26">
        <v>1</v>
      </c>
      <c r="H257" s="26">
        <v>3</v>
      </c>
      <c r="I257" s="26"/>
      <c r="J257" s="26"/>
      <c r="K257" s="26"/>
    </row>
    <row r="258" spans="1:11" s="76" customFormat="1" x14ac:dyDescent="0.35">
      <c r="A258" s="82" t="s">
        <v>3204</v>
      </c>
      <c r="B258" s="83" t="s">
        <v>2917</v>
      </c>
      <c r="C258" s="26" t="s">
        <v>132</v>
      </c>
      <c r="D258" s="26">
        <v>4</v>
      </c>
      <c r="E258" s="84">
        <v>2517.0640000000003</v>
      </c>
      <c r="F258" s="26">
        <v>10068.256000000001</v>
      </c>
      <c r="G258" s="26">
        <v>1</v>
      </c>
      <c r="H258" s="26">
        <v>1</v>
      </c>
      <c r="I258" s="26"/>
      <c r="J258" s="26"/>
      <c r="K258" s="26"/>
    </row>
    <row r="259" spans="1:11" s="76" customFormat="1" x14ac:dyDescent="0.35">
      <c r="A259" s="82" t="s">
        <v>3205</v>
      </c>
      <c r="B259" s="83" t="s">
        <v>2918</v>
      </c>
      <c r="C259" s="26" t="s">
        <v>132</v>
      </c>
      <c r="D259" s="26">
        <v>1</v>
      </c>
      <c r="E259" s="84">
        <v>247.96799999999999</v>
      </c>
      <c r="F259" s="26">
        <v>247.96799999999999</v>
      </c>
      <c r="G259" s="26">
        <v>1</v>
      </c>
      <c r="H259" s="26">
        <v>1</v>
      </c>
      <c r="I259" s="26"/>
      <c r="J259" s="26"/>
      <c r="K259" s="26"/>
    </row>
    <row r="260" spans="1:11" s="76" customFormat="1" x14ac:dyDescent="0.35">
      <c r="A260" s="82" t="s">
        <v>3206</v>
      </c>
      <c r="B260" s="83" t="s">
        <v>2919</v>
      </c>
      <c r="C260" s="26" t="s">
        <v>132</v>
      </c>
      <c r="D260" s="26">
        <v>57</v>
      </c>
      <c r="E260" s="84">
        <v>25.053508771929828</v>
      </c>
      <c r="F260" s="26">
        <v>1428.0500000000002</v>
      </c>
      <c r="G260" s="26">
        <v>1</v>
      </c>
      <c r="H260" s="26">
        <v>1</v>
      </c>
      <c r="I260" s="26"/>
      <c r="J260" s="26"/>
      <c r="K260" s="26"/>
    </row>
    <row r="261" spans="1:11" s="76" customFormat="1" x14ac:dyDescent="0.35">
      <c r="A261" s="82" t="s">
        <v>3207</v>
      </c>
      <c r="B261" s="83" t="s">
        <v>2920</v>
      </c>
      <c r="C261" s="26" t="s">
        <v>132</v>
      </c>
      <c r="D261" s="26">
        <v>1</v>
      </c>
      <c r="E261" s="84">
        <v>67</v>
      </c>
      <c r="F261" s="26">
        <v>67</v>
      </c>
      <c r="G261" s="26">
        <v>1</v>
      </c>
      <c r="H261" s="26">
        <v>1</v>
      </c>
      <c r="I261" s="26"/>
      <c r="J261" s="26"/>
      <c r="K261" s="26"/>
    </row>
    <row r="262" spans="1:11" s="76" customFormat="1" x14ac:dyDescent="0.35">
      <c r="A262" s="82" t="s">
        <v>3208</v>
      </c>
      <c r="B262" s="83" t="s">
        <v>2921</v>
      </c>
      <c r="C262" s="26" t="s">
        <v>132</v>
      </c>
      <c r="D262" s="26">
        <v>1</v>
      </c>
      <c r="E262" s="84">
        <v>65</v>
      </c>
      <c r="F262" s="26">
        <v>65</v>
      </c>
      <c r="G262" s="26">
        <v>1</v>
      </c>
      <c r="H262" s="26">
        <v>1</v>
      </c>
      <c r="I262" s="26"/>
      <c r="J262" s="26"/>
      <c r="K262" s="26"/>
    </row>
    <row r="263" spans="1:11" s="76" customFormat="1" x14ac:dyDescent="0.35">
      <c r="A263" s="82" t="s">
        <v>3209</v>
      </c>
      <c r="B263" s="83" t="s">
        <v>2922</v>
      </c>
      <c r="C263" s="26" t="s">
        <v>132</v>
      </c>
      <c r="D263" s="26">
        <v>1</v>
      </c>
      <c r="E263" s="84">
        <v>430</v>
      </c>
      <c r="F263" s="26">
        <v>430</v>
      </c>
      <c r="G263" s="26">
        <v>1</v>
      </c>
      <c r="H263" s="26">
        <v>1</v>
      </c>
      <c r="I263" s="26"/>
      <c r="J263" s="26"/>
      <c r="K263" s="26"/>
    </row>
    <row r="264" spans="1:11" s="76" customFormat="1" x14ac:dyDescent="0.35">
      <c r="A264" s="82" t="s">
        <v>3210</v>
      </c>
      <c r="B264" s="83" t="s">
        <v>2923</v>
      </c>
      <c r="C264" s="26" t="s">
        <v>132</v>
      </c>
      <c r="D264" s="26">
        <v>1</v>
      </c>
      <c r="E264" s="84">
        <v>157.5</v>
      </c>
      <c r="F264" s="26">
        <v>157.5</v>
      </c>
      <c r="G264" s="26">
        <v>1</v>
      </c>
      <c r="H264" s="26">
        <v>1</v>
      </c>
      <c r="I264" s="26"/>
      <c r="J264" s="26"/>
      <c r="K264" s="26"/>
    </row>
    <row r="265" spans="1:11" s="76" customFormat="1" x14ac:dyDescent="0.35">
      <c r="A265" s="82" t="s">
        <v>3211</v>
      </c>
      <c r="B265" s="83" t="s">
        <v>1433</v>
      </c>
      <c r="C265" s="26" t="s">
        <v>132</v>
      </c>
      <c r="D265" s="26">
        <v>1</v>
      </c>
      <c r="E265" s="84">
        <v>565.91300000000001</v>
      </c>
      <c r="F265" s="26">
        <v>565.91300000000001</v>
      </c>
      <c r="G265" s="26">
        <v>1</v>
      </c>
      <c r="H265" s="26">
        <v>1</v>
      </c>
      <c r="I265" s="26"/>
      <c r="J265" s="26"/>
      <c r="K265" s="26"/>
    </row>
    <row r="266" spans="1:11" s="76" customFormat="1" x14ac:dyDescent="0.35">
      <c r="A266" s="82" t="s">
        <v>3212</v>
      </c>
      <c r="B266" s="83" t="s">
        <v>2924</v>
      </c>
      <c r="C266" s="26" t="s">
        <v>132</v>
      </c>
      <c r="D266" s="26">
        <v>5</v>
      </c>
      <c r="E266" s="84">
        <v>24</v>
      </c>
      <c r="F266" s="26">
        <v>120</v>
      </c>
      <c r="G266" s="26">
        <v>1</v>
      </c>
      <c r="H266" s="26">
        <v>1</v>
      </c>
      <c r="I266" s="26"/>
      <c r="J266" s="26"/>
      <c r="K266" s="26"/>
    </row>
    <row r="267" spans="1:11" s="76" customFormat="1" x14ac:dyDescent="0.35">
      <c r="A267" s="82" t="s">
        <v>3213</v>
      </c>
      <c r="B267" s="83" t="s">
        <v>2925</v>
      </c>
      <c r="C267" s="26" t="s">
        <v>132</v>
      </c>
      <c r="D267" s="26">
        <v>4</v>
      </c>
      <c r="E267" s="84">
        <v>39.6</v>
      </c>
      <c r="F267" s="26">
        <v>158.4</v>
      </c>
      <c r="G267" s="26">
        <v>1</v>
      </c>
      <c r="H267" s="26">
        <v>1</v>
      </c>
      <c r="I267" s="26">
        <v>369</v>
      </c>
      <c r="J267" s="26"/>
      <c r="K267" s="26"/>
    </row>
    <row r="268" spans="1:11" s="76" customFormat="1" x14ac:dyDescent="0.35">
      <c r="A268" s="82" t="s">
        <v>3214</v>
      </c>
      <c r="B268" s="83" t="s">
        <v>2926</v>
      </c>
      <c r="C268" s="26" t="s">
        <v>132</v>
      </c>
      <c r="D268" s="26">
        <v>3</v>
      </c>
      <c r="E268" s="84">
        <v>9.7650000000000006</v>
      </c>
      <c r="F268" s="26">
        <v>29.295000000000002</v>
      </c>
      <c r="G268" s="26">
        <v>1</v>
      </c>
      <c r="H268" s="26">
        <v>1</v>
      </c>
      <c r="I268" s="26"/>
      <c r="J268" s="26"/>
      <c r="K268" s="26"/>
    </row>
    <row r="269" spans="1:11" s="76" customFormat="1" x14ac:dyDescent="0.35">
      <c r="A269" s="82" t="s">
        <v>3215</v>
      </c>
      <c r="B269" s="83" t="s">
        <v>2927</v>
      </c>
      <c r="C269" s="26" t="s">
        <v>132</v>
      </c>
      <c r="D269" s="26">
        <v>6</v>
      </c>
      <c r="E269" s="84">
        <v>116</v>
      </c>
      <c r="F269" s="26">
        <v>696</v>
      </c>
      <c r="G269" s="26">
        <v>1</v>
      </c>
      <c r="H269" s="26">
        <v>1</v>
      </c>
      <c r="I269" s="26"/>
      <c r="J269" s="26"/>
      <c r="K269" s="26"/>
    </row>
    <row r="270" spans="1:11" s="76" customFormat="1" x14ac:dyDescent="0.35">
      <c r="A270" s="82" t="s">
        <v>3216</v>
      </c>
      <c r="B270" s="83" t="s">
        <v>2928</v>
      </c>
      <c r="C270" s="26" t="s">
        <v>132</v>
      </c>
      <c r="D270" s="26">
        <v>1</v>
      </c>
      <c r="E270" s="84">
        <v>334.3</v>
      </c>
      <c r="F270" s="26">
        <v>334.3</v>
      </c>
      <c r="G270" s="26">
        <v>1</v>
      </c>
      <c r="H270" s="26">
        <v>1</v>
      </c>
      <c r="I270" s="26"/>
      <c r="J270" s="26"/>
      <c r="K270" s="26"/>
    </row>
    <row r="271" spans="1:11" s="76" customFormat="1" x14ac:dyDescent="0.35">
      <c r="A271" s="82" t="s">
        <v>3217</v>
      </c>
      <c r="B271" s="83" t="s">
        <v>2929</v>
      </c>
      <c r="C271" s="26" t="s">
        <v>132</v>
      </c>
      <c r="D271" s="26">
        <v>1</v>
      </c>
      <c r="E271" s="84">
        <v>217.33699999999999</v>
      </c>
      <c r="F271" s="26">
        <v>217.33699999999999</v>
      </c>
      <c r="G271" s="26">
        <v>1</v>
      </c>
      <c r="H271" s="26">
        <v>1</v>
      </c>
      <c r="I271" s="26"/>
      <c r="J271" s="26"/>
      <c r="K271" s="26"/>
    </row>
    <row r="272" spans="1:11" s="76" customFormat="1" x14ac:dyDescent="0.35">
      <c r="A272" s="82" t="s">
        <v>3218</v>
      </c>
      <c r="B272" s="83" t="s">
        <v>3661</v>
      </c>
      <c r="C272" s="26" t="s">
        <v>132</v>
      </c>
      <c r="D272" s="26">
        <v>1</v>
      </c>
      <c r="E272" s="84">
        <v>160.41499999999999</v>
      </c>
      <c r="F272" s="26">
        <v>160.41499999999999</v>
      </c>
      <c r="G272" s="26">
        <v>1</v>
      </c>
      <c r="H272" s="26">
        <v>1</v>
      </c>
      <c r="I272" s="26"/>
      <c r="J272" s="26"/>
      <c r="K272" s="26"/>
    </row>
    <row r="273" spans="1:11" s="76" customFormat="1" x14ac:dyDescent="0.35">
      <c r="A273" s="82" t="s">
        <v>3219</v>
      </c>
      <c r="B273" s="83" t="s">
        <v>2135</v>
      </c>
      <c r="C273" s="26" t="s">
        <v>132</v>
      </c>
      <c r="D273" s="26">
        <v>2</v>
      </c>
      <c r="E273" s="84">
        <v>404.29750000000001</v>
      </c>
      <c r="F273" s="26">
        <v>808.59500000000003</v>
      </c>
      <c r="G273" s="26">
        <v>1</v>
      </c>
      <c r="H273" s="26">
        <v>1</v>
      </c>
      <c r="I273" s="26"/>
      <c r="J273" s="26"/>
      <c r="K273" s="26"/>
    </row>
    <row r="274" spans="1:11" s="76" customFormat="1" ht="26" x14ac:dyDescent="0.35">
      <c r="A274" s="82" t="s">
        <v>3220</v>
      </c>
      <c r="B274" s="83" t="s">
        <v>3662</v>
      </c>
      <c r="C274" s="26" t="s">
        <v>132</v>
      </c>
      <c r="D274" s="26">
        <v>1</v>
      </c>
      <c r="E274" s="84">
        <v>1395</v>
      </c>
      <c r="F274" s="26">
        <v>1395</v>
      </c>
      <c r="G274" s="26">
        <v>1</v>
      </c>
      <c r="H274" s="26">
        <v>1</v>
      </c>
      <c r="I274" s="26"/>
      <c r="J274" s="26"/>
      <c r="K274" s="26"/>
    </row>
    <row r="275" spans="1:11" s="76" customFormat="1" x14ac:dyDescent="0.35">
      <c r="A275" s="82" t="s">
        <v>3221</v>
      </c>
      <c r="B275" s="83" t="s">
        <v>2930</v>
      </c>
      <c r="C275" s="26" t="s">
        <v>132</v>
      </c>
      <c r="D275" s="26">
        <v>1</v>
      </c>
      <c r="E275" s="84">
        <v>32.200000000000003</v>
      </c>
      <c r="F275" s="26">
        <v>32.200000000000003</v>
      </c>
      <c r="G275" s="26">
        <v>1</v>
      </c>
      <c r="H275" s="26">
        <v>1</v>
      </c>
      <c r="I275" s="26">
        <v>13</v>
      </c>
      <c r="J275" s="26"/>
      <c r="K275" s="26"/>
    </row>
    <row r="276" spans="1:11" s="76" customFormat="1" x14ac:dyDescent="0.35">
      <c r="A276" s="82" t="s">
        <v>3222</v>
      </c>
      <c r="B276" s="83" t="s">
        <v>3663</v>
      </c>
      <c r="C276" s="26" t="s">
        <v>132</v>
      </c>
      <c r="D276" s="26">
        <v>1</v>
      </c>
      <c r="E276" s="84">
        <v>41</v>
      </c>
      <c r="F276" s="26">
        <v>41</v>
      </c>
      <c r="G276" s="26">
        <v>1</v>
      </c>
      <c r="H276" s="26">
        <v>1</v>
      </c>
      <c r="I276" s="26">
        <v>32</v>
      </c>
      <c r="J276" s="26"/>
      <c r="K276" s="26"/>
    </row>
    <row r="277" spans="1:11" s="76" customFormat="1" x14ac:dyDescent="0.35">
      <c r="A277" s="82" t="s">
        <v>3223</v>
      </c>
      <c r="B277" s="83" t="s">
        <v>547</v>
      </c>
      <c r="C277" s="26" t="s">
        <v>132</v>
      </c>
      <c r="D277" s="26">
        <v>9</v>
      </c>
      <c r="E277" s="84">
        <v>81.572000000000003</v>
      </c>
      <c r="F277" s="26">
        <v>734.14800000000002</v>
      </c>
      <c r="G277" s="26">
        <v>1</v>
      </c>
      <c r="H277" s="26">
        <v>1</v>
      </c>
      <c r="I277" s="26"/>
      <c r="J277" s="26"/>
      <c r="K277" s="26"/>
    </row>
    <row r="278" spans="1:11" s="76" customFormat="1" x14ac:dyDescent="0.35">
      <c r="A278" s="82" t="s">
        <v>3224</v>
      </c>
      <c r="B278" s="83" t="s">
        <v>2931</v>
      </c>
      <c r="C278" s="26" t="s">
        <v>132</v>
      </c>
      <c r="D278" s="26">
        <v>1</v>
      </c>
      <c r="E278" s="84">
        <v>1267.367</v>
      </c>
      <c r="F278" s="26">
        <v>1267.367</v>
      </c>
      <c r="G278" s="26">
        <v>1</v>
      </c>
      <c r="H278" s="26">
        <v>1</v>
      </c>
      <c r="I278" s="26"/>
      <c r="J278" s="26"/>
      <c r="K278" s="26"/>
    </row>
    <row r="279" spans="1:11" s="76" customFormat="1" x14ac:dyDescent="0.35">
      <c r="A279" s="82" t="s">
        <v>3225</v>
      </c>
      <c r="B279" s="83" t="s">
        <v>3664</v>
      </c>
      <c r="C279" s="26" t="s">
        <v>132</v>
      </c>
      <c r="D279" s="26">
        <v>1</v>
      </c>
      <c r="E279" s="84">
        <v>6.9</v>
      </c>
      <c r="F279" s="26">
        <v>6.9</v>
      </c>
      <c r="G279" s="26">
        <v>1</v>
      </c>
      <c r="H279" s="26">
        <v>1</v>
      </c>
      <c r="I279" s="26"/>
      <c r="J279" s="26"/>
      <c r="K279" s="26"/>
    </row>
    <row r="280" spans="1:11" s="76" customFormat="1" x14ac:dyDescent="0.35">
      <c r="A280" s="82" t="s">
        <v>3226</v>
      </c>
      <c r="B280" s="83" t="s">
        <v>2932</v>
      </c>
      <c r="C280" s="26" t="s">
        <v>132</v>
      </c>
      <c r="D280" s="26">
        <v>4</v>
      </c>
      <c r="E280" s="84">
        <v>170.73930000000001</v>
      </c>
      <c r="F280" s="26">
        <v>682.95720000000006</v>
      </c>
      <c r="G280" s="26">
        <v>1</v>
      </c>
      <c r="H280" s="26">
        <v>1</v>
      </c>
      <c r="I280" s="26"/>
      <c r="J280" s="26"/>
      <c r="K280" s="26"/>
    </row>
    <row r="281" spans="1:11" s="76" customFormat="1" x14ac:dyDescent="0.35">
      <c r="A281" s="82" t="s">
        <v>3227</v>
      </c>
      <c r="B281" s="83" t="s">
        <v>2933</v>
      </c>
      <c r="C281" s="26" t="s">
        <v>132</v>
      </c>
      <c r="D281" s="26">
        <v>3</v>
      </c>
      <c r="E281" s="84">
        <v>622.11366666666663</v>
      </c>
      <c r="F281" s="26">
        <v>1866.3409999999999</v>
      </c>
      <c r="G281" s="26">
        <v>1</v>
      </c>
      <c r="H281" s="26">
        <v>1</v>
      </c>
      <c r="I281" s="26"/>
      <c r="J281" s="26"/>
      <c r="K281" s="26"/>
    </row>
    <row r="282" spans="1:11" s="76" customFormat="1" x14ac:dyDescent="0.35">
      <c r="A282" s="82" t="s">
        <v>3228</v>
      </c>
      <c r="B282" s="83" t="s">
        <v>2934</v>
      </c>
      <c r="C282" s="26" t="s">
        <v>132</v>
      </c>
      <c r="D282" s="26">
        <v>6</v>
      </c>
      <c r="E282" s="84">
        <v>295</v>
      </c>
      <c r="F282" s="26">
        <v>1770</v>
      </c>
      <c r="G282" s="26">
        <v>1</v>
      </c>
      <c r="H282" s="26">
        <v>1</v>
      </c>
      <c r="I282" s="26"/>
      <c r="J282" s="26"/>
      <c r="K282" s="26"/>
    </row>
    <row r="283" spans="1:11" s="76" customFormat="1" x14ac:dyDescent="0.35">
      <c r="A283" s="82" t="s">
        <v>3229</v>
      </c>
      <c r="B283" s="83" t="s">
        <v>2935</v>
      </c>
      <c r="C283" s="26" t="s">
        <v>132</v>
      </c>
      <c r="D283" s="26">
        <v>2</v>
      </c>
      <c r="E283" s="84">
        <v>71.75</v>
      </c>
      <c r="F283" s="26">
        <v>143.5</v>
      </c>
      <c r="G283" s="26">
        <v>1</v>
      </c>
      <c r="H283" s="26">
        <v>1</v>
      </c>
      <c r="I283" s="26"/>
      <c r="J283" s="26"/>
      <c r="K283" s="26"/>
    </row>
    <row r="284" spans="1:11" s="76" customFormat="1" x14ac:dyDescent="0.35">
      <c r="A284" s="82" t="s">
        <v>3230</v>
      </c>
      <c r="B284" s="83" t="s">
        <v>2936</v>
      </c>
      <c r="C284" s="26" t="s">
        <v>132</v>
      </c>
      <c r="D284" s="26">
        <v>3</v>
      </c>
      <c r="E284" s="84">
        <v>292.5</v>
      </c>
      <c r="F284" s="26">
        <v>877.5</v>
      </c>
      <c r="G284" s="26">
        <v>1</v>
      </c>
      <c r="H284" s="26">
        <v>1</v>
      </c>
      <c r="I284" s="26"/>
      <c r="J284" s="26"/>
      <c r="K284" s="26"/>
    </row>
    <row r="285" spans="1:11" s="76" customFormat="1" x14ac:dyDescent="0.35">
      <c r="A285" s="82" t="s">
        <v>3231</v>
      </c>
      <c r="B285" s="83" t="s">
        <v>2937</v>
      </c>
      <c r="C285" s="26" t="s">
        <v>132</v>
      </c>
      <c r="D285" s="26">
        <v>1</v>
      </c>
      <c r="E285" s="84">
        <v>354</v>
      </c>
      <c r="F285" s="26">
        <v>354</v>
      </c>
      <c r="G285" s="26">
        <v>1</v>
      </c>
      <c r="H285" s="26">
        <v>2</v>
      </c>
      <c r="I285" s="26"/>
      <c r="J285" s="26"/>
      <c r="K285" s="26"/>
    </row>
    <row r="286" spans="1:11" s="76" customFormat="1" x14ac:dyDescent="0.35">
      <c r="A286" s="82" t="s">
        <v>3232</v>
      </c>
      <c r="B286" s="83" t="s">
        <v>2938</v>
      </c>
      <c r="C286" s="26" t="s">
        <v>132</v>
      </c>
      <c r="D286" s="26">
        <v>1</v>
      </c>
      <c r="E286" s="84">
        <v>98</v>
      </c>
      <c r="F286" s="26">
        <v>98</v>
      </c>
      <c r="G286" s="26">
        <v>1</v>
      </c>
      <c r="H286" s="26">
        <v>1</v>
      </c>
      <c r="I286" s="26"/>
      <c r="J286" s="26"/>
      <c r="K286" s="26"/>
    </row>
    <row r="287" spans="1:11" s="76" customFormat="1" x14ac:dyDescent="0.35">
      <c r="A287" s="82" t="s">
        <v>3233</v>
      </c>
      <c r="B287" s="83" t="s">
        <v>2939</v>
      </c>
      <c r="C287" s="26" t="s">
        <v>132</v>
      </c>
      <c r="D287" s="26">
        <v>1</v>
      </c>
      <c r="E287" s="84">
        <v>112.5</v>
      </c>
      <c r="F287" s="26">
        <v>112.5</v>
      </c>
      <c r="G287" s="26">
        <v>1</v>
      </c>
      <c r="H287" s="26">
        <v>1</v>
      </c>
      <c r="I287" s="26"/>
      <c r="J287" s="26"/>
      <c r="K287" s="26"/>
    </row>
    <row r="288" spans="1:11" s="76" customFormat="1" x14ac:dyDescent="0.35">
      <c r="A288" s="82" t="s">
        <v>3234</v>
      </c>
      <c r="B288" s="83" t="s">
        <v>2940</v>
      </c>
      <c r="C288" s="26" t="s">
        <v>132</v>
      </c>
      <c r="D288" s="26">
        <v>1</v>
      </c>
      <c r="E288" s="84">
        <v>1250</v>
      </c>
      <c r="F288" s="26">
        <v>1250</v>
      </c>
      <c r="G288" s="26">
        <v>1</v>
      </c>
      <c r="H288" s="26">
        <v>1</v>
      </c>
      <c r="I288" s="26"/>
      <c r="J288" s="26"/>
      <c r="K288" s="26"/>
    </row>
    <row r="289" spans="1:11" s="76" customFormat="1" x14ac:dyDescent="0.35">
      <c r="A289" s="82" t="s">
        <v>3235</v>
      </c>
      <c r="B289" s="83" t="s">
        <v>2941</v>
      </c>
      <c r="C289" s="26" t="s">
        <v>132</v>
      </c>
      <c r="D289" s="26">
        <v>2</v>
      </c>
      <c r="E289" s="84">
        <v>20.295000000000002</v>
      </c>
      <c r="F289" s="26">
        <v>40.590000000000003</v>
      </c>
      <c r="G289" s="26">
        <v>1</v>
      </c>
      <c r="H289" s="26">
        <v>1</v>
      </c>
      <c r="I289" s="26"/>
      <c r="J289" s="26"/>
      <c r="K289" s="26"/>
    </row>
    <row r="290" spans="1:11" s="76" customFormat="1" x14ac:dyDescent="0.35">
      <c r="A290" s="82" t="s">
        <v>3236</v>
      </c>
      <c r="B290" s="83" t="s">
        <v>2942</v>
      </c>
      <c r="C290" s="26" t="s">
        <v>132</v>
      </c>
      <c r="D290" s="26">
        <v>2</v>
      </c>
      <c r="E290" s="84">
        <v>3251.9634999999998</v>
      </c>
      <c r="F290" s="26">
        <v>6503.9269999999997</v>
      </c>
      <c r="G290" s="26">
        <v>1</v>
      </c>
      <c r="H290" s="26">
        <v>1</v>
      </c>
      <c r="I290" s="26"/>
      <c r="J290" s="26"/>
      <c r="K290" s="26"/>
    </row>
    <row r="291" spans="1:11" s="76" customFormat="1" x14ac:dyDescent="0.35">
      <c r="A291" s="82" t="s">
        <v>3237</v>
      </c>
      <c r="B291" s="83" t="s">
        <v>1238</v>
      </c>
      <c r="C291" s="26" t="s">
        <v>132</v>
      </c>
      <c r="D291" s="26">
        <v>1</v>
      </c>
      <c r="E291" s="84">
        <v>2978</v>
      </c>
      <c r="F291" s="26">
        <v>2978</v>
      </c>
      <c r="G291" s="26">
        <v>1</v>
      </c>
      <c r="H291" s="26">
        <v>2</v>
      </c>
      <c r="I291" s="26"/>
      <c r="J291" s="26"/>
      <c r="K291" s="26"/>
    </row>
    <row r="292" spans="1:11" s="76" customFormat="1" x14ac:dyDescent="0.35">
      <c r="A292" s="82" t="s">
        <v>3238</v>
      </c>
      <c r="B292" s="83" t="s">
        <v>2943</v>
      </c>
      <c r="C292" s="26" t="s">
        <v>132</v>
      </c>
      <c r="D292" s="26">
        <v>1</v>
      </c>
      <c r="E292" s="84">
        <v>260</v>
      </c>
      <c r="F292" s="26">
        <v>260</v>
      </c>
      <c r="G292" s="26">
        <v>1</v>
      </c>
      <c r="H292" s="26">
        <v>1</v>
      </c>
      <c r="I292" s="26"/>
      <c r="J292" s="26"/>
      <c r="K292" s="26"/>
    </row>
    <row r="293" spans="1:11" s="76" customFormat="1" x14ac:dyDescent="0.35">
      <c r="A293" s="82" t="s">
        <v>3239</v>
      </c>
      <c r="B293" s="83" t="s">
        <v>2944</v>
      </c>
      <c r="C293" s="26" t="s">
        <v>132</v>
      </c>
      <c r="D293" s="26">
        <v>1</v>
      </c>
      <c r="E293" s="84">
        <v>390</v>
      </c>
      <c r="F293" s="26">
        <v>390</v>
      </c>
      <c r="G293" s="26">
        <v>1</v>
      </c>
      <c r="H293" s="26">
        <v>1</v>
      </c>
      <c r="I293" s="26"/>
      <c r="J293" s="26"/>
      <c r="K293" s="26"/>
    </row>
    <row r="294" spans="1:11" s="76" customFormat="1" x14ac:dyDescent="0.35">
      <c r="A294" s="82" t="s">
        <v>3240</v>
      </c>
      <c r="B294" s="83" t="s">
        <v>2945</v>
      </c>
      <c r="C294" s="26" t="s">
        <v>132</v>
      </c>
      <c r="D294" s="26">
        <v>1</v>
      </c>
      <c r="E294" s="84">
        <v>190</v>
      </c>
      <c r="F294" s="26">
        <v>190</v>
      </c>
      <c r="G294" s="26">
        <v>1</v>
      </c>
      <c r="H294" s="26">
        <v>1</v>
      </c>
      <c r="I294" s="26"/>
      <c r="J294" s="26"/>
      <c r="K294" s="26"/>
    </row>
    <row r="295" spans="1:11" s="76" customFormat="1" x14ac:dyDescent="0.35">
      <c r="A295" s="82" t="s">
        <v>3241</v>
      </c>
      <c r="B295" s="83" t="s">
        <v>3533</v>
      </c>
      <c r="C295" s="26" t="s">
        <v>132</v>
      </c>
      <c r="D295" s="26">
        <v>6</v>
      </c>
      <c r="E295" s="84">
        <v>273.96300000000002</v>
      </c>
      <c r="F295" s="26">
        <v>273.96300000000002</v>
      </c>
      <c r="G295" s="26">
        <v>1</v>
      </c>
      <c r="H295" s="26">
        <v>1</v>
      </c>
      <c r="I295" s="26"/>
      <c r="J295" s="26"/>
      <c r="K295" s="26"/>
    </row>
    <row r="296" spans="1:11" s="76" customFormat="1" x14ac:dyDescent="0.35">
      <c r="A296" s="82" t="s">
        <v>3242</v>
      </c>
      <c r="B296" s="83" t="s">
        <v>2946</v>
      </c>
      <c r="C296" s="26" t="s">
        <v>132</v>
      </c>
      <c r="D296" s="26">
        <v>1</v>
      </c>
      <c r="E296" s="84">
        <v>577.90499999999997</v>
      </c>
      <c r="F296" s="26">
        <v>577.90499999999997</v>
      </c>
      <c r="G296" s="26">
        <v>1</v>
      </c>
      <c r="H296" s="26">
        <v>1</v>
      </c>
      <c r="I296" s="26"/>
      <c r="J296" s="26"/>
      <c r="K296" s="26"/>
    </row>
    <row r="297" spans="1:11" s="76" customFormat="1" x14ac:dyDescent="0.35">
      <c r="A297" s="82" t="s">
        <v>3243</v>
      </c>
      <c r="B297" s="83" t="s">
        <v>3534</v>
      </c>
      <c r="C297" s="26" t="s">
        <v>132</v>
      </c>
      <c r="D297" s="26">
        <v>1</v>
      </c>
      <c r="E297" s="84">
        <v>34</v>
      </c>
      <c r="F297" s="26">
        <v>34</v>
      </c>
      <c r="G297" s="26">
        <v>1</v>
      </c>
      <c r="H297" s="26">
        <v>1</v>
      </c>
      <c r="I297" s="26"/>
      <c r="J297" s="26"/>
      <c r="K297" s="26"/>
    </row>
    <row r="298" spans="1:11" s="76" customFormat="1" x14ac:dyDescent="0.35">
      <c r="A298" s="82" t="s">
        <v>3244</v>
      </c>
      <c r="B298" s="83" t="s">
        <v>2947</v>
      </c>
      <c r="C298" s="26" t="s">
        <v>132</v>
      </c>
      <c r="D298" s="26">
        <v>1</v>
      </c>
      <c r="E298" s="84">
        <v>163.30000000000001</v>
      </c>
      <c r="F298" s="26">
        <v>163.30000000000001</v>
      </c>
      <c r="G298" s="26">
        <v>1</v>
      </c>
      <c r="H298" s="26">
        <v>1</v>
      </c>
      <c r="I298" s="26"/>
      <c r="J298" s="26"/>
      <c r="K298" s="26"/>
    </row>
    <row r="299" spans="1:11" s="76" customFormat="1" x14ac:dyDescent="0.35">
      <c r="A299" s="82" t="s">
        <v>3245</v>
      </c>
      <c r="B299" s="83" t="s">
        <v>2948</v>
      </c>
      <c r="C299" s="26" t="s">
        <v>132</v>
      </c>
      <c r="D299" s="26">
        <v>1</v>
      </c>
      <c r="E299" s="84">
        <v>11.234999999999999</v>
      </c>
      <c r="F299" s="26">
        <v>11.234999999999999</v>
      </c>
      <c r="G299" s="26">
        <v>1</v>
      </c>
      <c r="H299" s="26">
        <v>1</v>
      </c>
      <c r="I299" s="26"/>
      <c r="J299" s="26"/>
      <c r="K299" s="26"/>
    </row>
    <row r="300" spans="1:11" s="76" customFormat="1" x14ac:dyDescent="0.35">
      <c r="A300" s="82" t="s">
        <v>3246</v>
      </c>
      <c r="B300" s="83" t="s">
        <v>3535</v>
      </c>
      <c r="C300" s="26" t="s">
        <v>132</v>
      </c>
      <c r="D300" s="26">
        <v>1</v>
      </c>
      <c r="E300" s="84">
        <v>7.6188000000000002</v>
      </c>
      <c r="F300" s="26">
        <v>7.6188000000000002</v>
      </c>
      <c r="G300" s="26">
        <v>1</v>
      </c>
      <c r="H300" s="26">
        <v>1</v>
      </c>
      <c r="I300" s="26"/>
      <c r="J300" s="26"/>
      <c r="K300" s="26"/>
    </row>
    <row r="301" spans="1:11" s="76" customFormat="1" x14ac:dyDescent="0.35">
      <c r="A301" s="82" t="s">
        <v>3247</v>
      </c>
      <c r="B301" s="83" t="s">
        <v>2949</v>
      </c>
      <c r="C301" s="26" t="s">
        <v>132</v>
      </c>
      <c r="D301" s="26">
        <v>1</v>
      </c>
      <c r="E301" s="84">
        <v>100</v>
      </c>
      <c r="F301" s="26">
        <v>100</v>
      </c>
      <c r="G301" s="26">
        <v>1</v>
      </c>
      <c r="H301" s="26">
        <v>1</v>
      </c>
      <c r="I301" s="26"/>
      <c r="J301" s="26"/>
      <c r="K301" s="26"/>
    </row>
    <row r="302" spans="1:11" s="76" customFormat="1" x14ac:dyDescent="0.35">
      <c r="A302" s="82" t="s">
        <v>3248</v>
      </c>
      <c r="B302" s="83" t="s">
        <v>2726</v>
      </c>
      <c r="C302" s="26" t="s">
        <v>132</v>
      </c>
      <c r="D302" s="26">
        <v>1</v>
      </c>
      <c r="E302" s="84">
        <v>409</v>
      </c>
      <c r="F302" s="26">
        <v>409</v>
      </c>
      <c r="G302" s="26">
        <v>1</v>
      </c>
      <c r="H302" s="26">
        <v>1</v>
      </c>
      <c r="I302" s="26"/>
      <c r="J302" s="26"/>
      <c r="K302" s="26"/>
    </row>
    <row r="303" spans="1:11" s="76" customFormat="1" x14ac:dyDescent="0.35">
      <c r="A303" s="82" t="s">
        <v>3249</v>
      </c>
      <c r="B303" s="83" t="s">
        <v>3536</v>
      </c>
      <c r="C303" s="26" t="s">
        <v>132</v>
      </c>
      <c r="D303" s="26">
        <v>3</v>
      </c>
      <c r="E303" s="84">
        <v>105.96133333333334</v>
      </c>
      <c r="F303" s="26">
        <v>317.88400000000001</v>
      </c>
      <c r="G303" s="26">
        <v>1</v>
      </c>
      <c r="H303" s="26">
        <v>1</v>
      </c>
      <c r="I303" s="26"/>
      <c r="J303" s="26"/>
      <c r="K303" s="26"/>
    </row>
    <row r="304" spans="1:11" s="76" customFormat="1" x14ac:dyDescent="0.35">
      <c r="A304" s="82" t="s">
        <v>3250</v>
      </c>
      <c r="B304" s="83" t="s">
        <v>3537</v>
      </c>
      <c r="C304" s="26" t="s">
        <v>132</v>
      </c>
      <c r="D304" s="26">
        <v>1</v>
      </c>
      <c r="E304" s="84">
        <v>9.5129999999999999</v>
      </c>
      <c r="F304" s="26">
        <v>9.5129999999999999</v>
      </c>
      <c r="G304" s="26">
        <v>1</v>
      </c>
      <c r="H304" s="26">
        <v>1</v>
      </c>
      <c r="I304" s="26"/>
      <c r="J304" s="26"/>
      <c r="K304" s="26"/>
    </row>
    <row r="305" spans="1:11" s="76" customFormat="1" x14ac:dyDescent="0.35">
      <c r="A305" s="82" t="s">
        <v>3251</v>
      </c>
      <c r="B305" s="83" t="s">
        <v>2950</v>
      </c>
      <c r="C305" s="26" t="s">
        <v>132</v>
      </c>
      <c r="D305" s="26">
        <v>1</v>
      </c>
      <c r="E305" s="84">
        <v>62</v>
      </c>
      <c r="F305" s="26">
        <v>62</v>
      </c>
      <c r="G305" s="26">
        <v>1</v>
      </c>
      <c r="H305" s="26">
        <v>1</v>
      </c>
      <c r="I305" s="26"/>
      <c r="J305" s="26"/>
      <c r="K305" s="26"/>
    </row>
    <row r="306" spans="1:11" s="76" customFormat="1" x14ac:dyDescent="0.35">
      <c r="A306" s="82" t="s">
        <v>3252</v>
      </c>
      <c r="B306" s="83" t="s">
        <v>2951</v>
      </c>
      <c r="C306" s="26" t="s">
        <v>132</v>
      </c>
      <c r="D306" s="26">
        <v>1</v>
      </c>
      <c r="E306" s="84">
        <v>10</v>
      </c>
      <c r="F306" s="26">
        <v>10</v>
      </c>
      <c r="G306" s="26">
        <v>1</v>
      </c>
      <c r="H306" s="26">
        <v>1</v>
      </c>
      <c r="I306" s="26"/>
      <c r="J306" s="26"/>
      <c r="K306" s="26"/>
    </row>
    <row r="307" spans="1:11" s="76" customFormat="1" x14ac:dyDescent="0.35">
      <c r="A307" s="82" t="s">
        <v>3253</v>
      </c>
      <c r="B307" s="83" t="s">
        <v>2952</v>
      </c>
      <c r="C307" s="26" t="s">
        <v>132</v>
      </c>
      <c r="D307" s="26">
        <v>1</v>
      </c>
      <c r="E307" s="84">
        <v>155</v>
      </c>
      <c r="F307" s="26">
        <v>155</v>
      </c>
      <c r="G307" s="26">
        <v>1</v>
      </c>
      <c r="H307" s="26">
        <v>1</v>
      </c>
      <c r="I307" s="26"/>
      <c r="J307" s="26"/>
      <c r="K307" s="26"/>
    </row>
    <row r="308" spans="1:11" s="76" customFormat="1" x14ac:dyDescent="0.35">
      <c r="A308" s="82" t="s">
        <v>3254</v>
      </c>
      <c r="B308" s="83" t="s">
        <v>3538</v>
      </c>
      <c r="C308" s="26" t="s">
        <v>132</v>
      </c>
      <c r="D308" s="26">
        <v>1</v>
      </c>
      <c r="E308" s="84">
        <v>5.35</v>
      </c>
      <c r="F308" s="26">
        <v>5.35</v>
      </c>
      <c r="G308" s="26">
        <v>1</v>
      </c>
      <c r="H308" s="26">
        <v>1</v>
      </c>
      <c r="I308" s="26"/>
      <c r="J308" s="26"/>
      <c r="K308" s="26"/>
    </row>
    <row r="309" spans="1:11" s="76" customFormat="1" x14ac:dyDescent="0.35">
      <c r="A309" s="82" t="s">
        <v>3255</v>
      </c>
      <c r="B309" s="83" t="s">
        <v>2953</v>
      </c>
      <c r="C309" s="26" t="s">
        <v>132</v>
      </c>
      <c r="D309" s="26">
        <v>1</v>
      </c>
      <c r="E309" s="84">
        <v>8.6449999999999996</v>
      </c>
      <c r="F309" s="26">
        <v>8.6449999999999996</v>
      </c>
      <c r="G309" s="26">
        <v>1</v>
      </c>
      <c r="H309" s="26">
        <v>1</v>
      </c>
      <c r="I309" s="26"/>
      <c r="J309" s="26"/>
      <c r="K309" s="26"/>
    </row>
    <row r="310" spans="1:11" s="76" customFormat="1" x14ac:dyDescent="0.35">
      <c r="A310" s="82" t="s">
        <v>3256</v>
      </c>
      <c r="B310" s="83" t="s">
        <v>2954</v>
      </c>
      <c r="C310" s="26" t="s">
        <v>132</v>
      </c>
      <c r="D310" s="26">
        <v>1</v>
      </c>
      <c r="E310" s="84">
        <v>5.4740000000000002</v>
      </c>
      <c r="F310" s="26">
        <v>5.4740000000000002</v>
      </c>
      <c r="G310" s="26">
        <v>1</v>
      </c>
      <c r="H310" s="26">
        <v>1</v>
      </c>
      <c r="I310" s="26"/>
      <c r="J310" s="26"/>
      <c r="K310" s="26"/>
    </row>
    <row r="311" spans="1:11" s="76" customFormat="1" x14ac:dyDescent="0.35">
      <c r="A311" s="82" t="s">
        <v>3257</v>
      </c>
      <c r="B311" s="83" t="s">
        <v>2955</v>
      </c>
      <c r="C311" s="26" t="s">
        <v>132</v>
      </c>
      <c r="D311" s="26">
        <v>1</v>
      </c>
      <c r="E311" s="84">
        <v>174.40600000000001</v>
      </c>
      <c r="F311" s="26">
        <v>174.40600000000001</v>
      </c>
      <c r="G311" s="26">
        <v>1</v>
      </c>
      <c r="H311" s="26">
        <v>1</v>
      </c>
      <c r="I311" s="26"/>
      <c r="J311" s="26"/>
      <c r="K311" s="26"/>
    </row>
    <row r="312" spans="1:11" s="76" customFormat="1" x14ac:dyDescent="0.35">
      <c r="A312" s="82" t="s">
        <v>3258</v>
      </c>
      <c r="B312" s="83" t="s">
        <v>2956</v>
      </c>
      <c r="C312" s="26" t="s">
        <v>132</v>
      </c>
      <c r="D312" s="26">
        <v>1</v>
      </c>
      <c r="E312" s="84">
        <v>68</v>
      </c>
      <c r="F312" s="26">
        <v>68</v>
      </c>
      <c r="G312" s="26">
        <v>1</v>
      </c>
      <c r="H312" s="26">
        <v>1</v>
      </c>
      <c r="I312" s="26"/>
      <c r="J312" s="26"/>
      <c r="K312" s="26"/>
    </row>
    <row r="313" spans="1:11" s="76" customFormat="1" x14ac:dyDescent="0.35">
      <c r="A313" s="82" t="s">
        <v>3259</v>
      </c>
      <c r="B313" s="83" t="s">
        <v>2957</v>
      </c>
      <c r="C313" s="26" t="s">
        <v>132</v>
      </c>
      <c r="D313" s="26">
        <v>5</v>
      </c>
      <c r="E313" s="84">
        <v>87.813599999999994</v>
      </c>
      <c r="F313" s="26">
        <v>439.06799999999998</v>
      </c>
      <c r="G313" s="26">
        <v>1</v>
      </c>
      <c r="H313" s="26">
        <v>1</v>
      </c>
      <c r="I313" s="26"/>
      <c r="J313" s="26"/>
      <c r="K313" s="26"/>
    </row>
    <row r="314" spans="1:11" s="76" customFormat="1" x14ac:dyDescent="0.35">
      <c r="A314" s="82" t="s">
        <v>3260</v>
      </c>
      <c r="B314" s="83" t="s">
        <v>2958</v>
      </c>
      <c r="C314" s="26" t="s">
        <v>132</v>
      </c>
      <c r="D314" s="26">
        <v>4</v>
      </c>
      <c r="E314" s="84">
        <v>374.411</v>
      </c>
      <c r="F314" s="26">
        <v>1497.644</v>
      </c>
      <c r="G314" s="26">
        <v>1</v>
      </c>
      <c r="H314" s="26">
        <v>1</v>
      </c>
      <c r="I314" s="26"/>
      <c r="J314" s="26"/>
      <c r="K314" s="26"/>
    </row>
    <row r="315" spans="1:11" s="76" customFormat="1" x14ac:dyDescent="0.35">
      <c r="A315" s="82" t="s">
        <v>3261</v>
      </c>
      <c r="B315" s="83" t="s">
        <v>3539</v>
      </c>
      <c r="C315" s="26" t="s">
        <v>132</v>
      </c>
      <c r="D315" s="26">
        <v>1</v>
      </c>
      <c r="E315" s="84">
        <v>15.21</v>
      </c>
      <c r="F315" s="26">
        <v>15.21</v>
      </c>
      <c r="G315" s="26">
        <v>1</v>
      </c>
      <c r="H315" s="26">
        <v>1</v>
      </c>
      <c r="I315" s="26"/>
      <c r="J315" s="26"/>
      <c r="K315" s="26"/>
    </row>
    <row r="316" spans="1:11" s="76" customFormat="1" x14ac:dyDescent="0.35">
      <c r="A316" s="82" t="s">
        <v>3262</v>
      </c>
      <c r="B316" s="83" t="s">
        <v>2959</v>
      </c>
      <c r="C316" s="26" t="s">
        <v>132</v>
      </c>
      <c r="D316" s="26">
        <v>1</v>
      </c>
      <c r="E316" s="84">
        <v>85.727999999999994</v>
      </c>
      <c r="F316" s="26">
        <v>85.727999999999994</v>
      </c>
      <c r="G316" s="26">
        <v>1</v>
      </c>
      <c r="H316" s="26">
        <v>1</v>
      </c>
      <c r="I316" s="26"/>
      <c r="J316" s="26"/>
      <c r="K316" s="26"/>
    </row>
    <row r="317" spans="1:11" s="76" customFormat="1" x14ac:dyDescent="0.35">
      <c r="A317" s="82" t="s">
        <v>3263</v>
      </c>
      <c r="B317" s="83" t="s">
        <v>2960</v>
      </c>
      <c r="C317" s="26" t="s">
        <v>132</v>
      </c>
      <c r="D317" s="26">
        <v>11</v>
      </c>
      <c r="E317" s="84">
        <v>9.3672727272727272</v>
      </c>
      <c r="F317" s="26">
        <v>103.04</v>
      </c>
      <c r="G317" s="26">
        <v>1</v>
      </c>
      <c r="H317" s="26">
        <v>1</v>
      </c>
      <c r="I317" s="26"/>
      <c r="J317" s="26"/>
      <c r="K317" s="26"/>
    </row>
    <row r="318" spans="1:11" s="76" customFormat="1" x14ac:dyDescent="0.35">
      <c r="A318" s="82" t="s">
        <v>3264</v>
      </c>
      <c r="B318" s="83" t="s">
        <v>2961</v>
      </c>
      <c r="C318" s="26" t="s">
        <v>132</v>
      </c>
      <c r="D318" s="26">
        <v>1</v>
      </c>
      <c r="E318" s="84">
        <v>46.55</v>
      </c>
      <c r="F318" s="26">
        <v>46.55</v>
      </c>
      <c r="G318" s="26">
        <v>1</v>
      </c>
      <c r="H318" s="26">
        <v>1</v>
      </c>
      <c r="I318" s="26"/>
      <c r="J318" s="26"/>
      <c r="K318" s="26"/>
    </row>
    <row r="319" spans="1:11" s="76" customFormat="1" x14ac:dyDescent="0.35">
      <c r="A319" s="82" t="s">
        <v>3265</v>
      </c>
      <c r="B319" s="83" t="s">
        <v>3541</v>
      </c>
      <c r="C319" s="26" t="s">
        <v>132</v>
      </c>
      <c r="D319" s="26">
        <v>1</v>
      </c>
      <c r="E319" s="84">
        <v>24.57</v>
      </c>
      <c r="F319" s="26">
        <v>24.57</v>
      </c>
      <c r="G319" s="26">
        <v>1</v>
      </c>
      <c r="H319" s="26">
        <v>1</v>
      </c>
      <c r="I319" s="26"/>
      <c r="J319" s="26"/>
      <c r="K319" s="26"/>
    </row>
    <row r="320" spans="1:11" s="76" customFormat="1" x14ac:dyDescent="0.35">
      <c r="A320" s="82" t="s">
        <v>3266</v>
      </c>
      <c r="B320" s="83" t="s">
        <v>2962</v>
      </c>
      <c r="C320" s="26" t="s">
        <v>132</v>
      </c>
      <c r="D320" s="26">
        <v>2</v>
      </c>
      <c r="E320" s="84">
        <v>7.29</v>
      </c>
      <c r="F320" s="26">
        <v>14.58</v>
      </c>
      <c r="G320" s="26">
        <v>1</v>
      </c>
      <c r="H320" s="26">
        <v>1</v>
      </c>
      <c r="I320" s="26"/>
      <c r="J320" s="26"/>
      <c r="K320" s="26"/>
    </row>
    <row r="321" spans="1:11" s="76" customFormat="1" x14ac:dyDescent="0.35">
      <c r="A321" s="82" t="s">
        <v>3267</v>
      </c>
      <c r="B321" s="83" t="s">
        <v>3542</v>
      </c>
      <c r="C321" s="26" t="s">
        <v>132</v>
      </c>
      <c r="D321" s="26">
        <v>1</v>
      </c>
      <c r="E321" s="84">
        <v>15.3447</v>
      </c>
      <c r="F321" s="26">
        <v>15.3447</v>
      </c>
      <c r="G321" s="26">
        <v>1</v>
      </c>
      <c r="H321" s="26">
        <v>1</v>
      </c>
      <c r="I321" s="26"/>
      <c r="J321" s="26"/>
      <c r="K321" s="26"/>
    </row>
    <row r="322" spans="1:11" s="76" customFormat="1" x14ac:dyDescent="0.35">
      <c r="A322" s="82" t="s">
        <v>3268</v>
      </c>
      <c r="B322" s="83" t="s">
        <v>2963</v>
      </c>
      <c r="C322" s="26" t="s">
        <v>132</v>
      </c>
      <c r="D322" s="26">
        <v>2</v>
      </c>
      <c r="E322" s="84">
        <v>20.5</v>
      </c>
      <c r="F322" s="26">
        <v>41</v>
      </c>
      <c r="G322" s="26">
        <v>1</v>
      </c>
      <c r="H322" s="26">
        <v>1</v>
      </c>
      <c r="I322" s="26"/>
      <c r="J322" s="26"/>
      <c r="K322" s="26"/>
    </row>
    <row r="323" spans="1:11" s="76" customFormat="1" x14ac:dyDescent="0.35">
      <c r="A323" s="82" t="s">
        <v>3269</v>
      </c>
      <c r="B323" s="83" t="s">
        <v>3543</v>
      </c>
      <c r="C323" s="26" t="s">
        <v>132</v>
      </c>
      <c r="D323" s="26">
        <v>1</v>
      </c>
      <c r="E323" s="84">
        <v>10.67</v>
      </c>
      <c r="F323" s="26">
        <v>10.67</v>
      </c>
      <c r="G323" s="26">
        <v>1</v>
      </c>
      <c r="H323" s="26">
        <v>1</v>
      </c>
      <c r="I323" s="26"/>
      <c r="J323" s="26"/>
      <c r="K323" s="26"/>
    </row>
    <row r="324" spans="1:11" s="76" customFormat="1" x14ac:dyDescent="0.35">
      <c r="A324" s="82" t="s">
        <v>3270</v>
      </c>
      <c r="B324" s="83" t="s">
        <v>2964</v>
      </c>
      <c r="C324" s="26" t="s">
        <v>132</v>
      </c>
      <c r="D324" s="26">
        <v>1</v>
      </c>
      <c r="E324" s="84">
        <v>49.5</v>
      </c>
      <c r="F324" s="26">
        <v>49.5</v>
      </c>
      <c r="G324" s="26">
        <v>1</v>
      </c>
      <c r="H324" s="26">
        <v>1</v>
      </c>
      <c r="I324" s="26"/>
      <c r="J324" s="26"/>
      <c r="K324" s="26"/>
    </row>
    <row r="325" spans="1:11" s="76" customFormat="1" x14ac:dyDescent="0.35">
      <c r="A325" s="82" t="s">
        <v>3271</v>
      </c>
      <c r="B325" s="83" t="s">
        <v>3544</v>
      </c>
      <c r="C325" s="26" t="s">
        <v>132</v>
      </c>
      <c r="D325" s="26">
        <v>1</v>
      </c>
      <c r="E325" s="84">
        <v>52</v>
      </c>
      <c r="F325" s="26">
        <v>52</v>
      </c>
      <c r="G325" s="26">
        <v>1</v>
      </c>
      <c r="H325" s="26">
        <v>1</v>
      </c>
      <c r="I325" s="26"/>
      <c r="J325" s="26"/>
      <c r="K325" s="26"/>
    </row>
    <row r="326" spans="1:11" s="76" customFormat="1" x14ac:dyDescent="0.35">
      <c r="A326" s="82" t="s">
        <v>3272</v>
      </c>
      <c r="B326" s="83" t="s">
        <v>2965</v>
      </c>
      <c r="C326" s="26" t="s">
        <v>132</v>
      </c>
      <c r="D326" s="26">
        <v>2</v>
      </c>
      <c r="E326" s="84">
        <v>13.98</v>
      </c>
      <c r="F326" s="26">
        <v>27.96</v>
      </c>
      <c r="G326" s="26">
        <v>1</v>
      </c>
      <c r="H326" s="26">
        <v>1</v>
      </c>
      <c r="I326" s="26"/>
      <c r="J326" s="26"/>
      <c r="K326" s="26"/>
    </row>
    <row r="327" spans="1:11" s="76" customFormat="1" x14ac:dyDescent="0.35">
      <c r="A327" s="82" t="s">
        <v>3273</v>
      </c>
      <c r="B327" s="83" t="s">
        <v>2966</v>
      </c>
      <c r="C327" s="26" t="s">
        <v>132</v>
      </c>
      <c r="D327" s="26">
        <v>27</v>
      </c>
      <c r="E327" s="84">
        <v>7.2985185185185184</v>
      </c>
      <c r="F327" s="26">
        <v>197.06</v>
      </c>
      <c r="G327" s="26">
        <v>1</v>
      </c>
      <c r="H327" s="26">
        <v>1</v>
      </c>
      <c r="I327" s="26"/>
      <c r="J327" s="26"/>
      <c r="K327" s="26"/>
    </row>
    <row r="328" spans="1:11" s="76" customFormat="1" x14ac:dyDescent="0.35">
      <c r="A328" s="82" t="s">
        <v>3274</v>
      </c>
      <c r="B328" s="83" t="s">
        <v>2967</v>
      </c>
      <c r="C328" s="26" t="s">
        <v>132</v>
      </c>
      <c r="D328" s="26">
        <v>2</v>
      </c>
      <c r="E328" s="84">
        <v>251.06450000000001</v>
      </c>
      <c r="F328" s="26">
        <v>502.12900000000002</v>
      </c>
      <c r="G328" s="26">
        <v>1</v>
      </c>
      <c r="H328" s="26">
        <v>1</v>
      </c>
      <c r="I328" s="26"/>
      <c r="J328" s="26"/>
      <c r="K328" s="26"/>
    </row>
    <row r="329" spans="1:11" s="76" customFormat="1" x14ac:dyDescent="0.35">
      <c r="A329" s="82" t="s">
        <v>3275</v>
      </c>
      <c r="B329" s="83" t="s">
        <v>2968</v>
      </c>
      <c r="C329" s="26" t="s">
        <v>132</v>
      </c>
      <c r="D329" s="26">
        <v>1</v>
      </c>
      <c r="E329" s="84">
        <v>24.72</v>
      </c>
      <c r="F329" s="26">
        <v>24.72</v>
      </c>
      <c r="G329" s="26">
        <v>1</v>
      </c>
      <c r="H329" s="26">
        <v>1</v>
      </c>
      <c r="I329" s="26"/>
      <c r="J329" s="26"/>
      <c r="K329" s="26"/>
    </row>
    <row r="330" spans="1:11" s="76" customFormat="1" x14ac:dyDescent="0.35">
      <c r="A330" s="82" t="s">
        <v>3276</v>
      </c>
      <c r="B330" s="83" t="s">
        <v>2969</v>
      </c>
      <c r="C330" s="26" t="s">
        <v>132</v>
      </c>
      <c r="D330" s="26">
        <v>1</v>
      </c>
      <c r="E330" s="84">
        <v>271.331816</v>
      </c>
      <c r="F330" s="26">
        <v>271.331816</v>
      </c>
      <c r="G330" s="26">
        <v>1</v>
      </c>
      <c r="H330" s="26">
        <v>1</v>
      </c>
      <c r="I330" s="26"/>
      <c r="J330" s="26"/>
      <c r="K330" s="26"/>
    </row>
    <row r="331" spans="1:11" s="76" customFormat="1" x14ac:dyDescent="0.35">
      <c r="A331" s="82" t="s">
        <v>3277</v>
      </c>
      <c r="B331" s="83" t="s">
        <v>3545</v>
      </c>
      <c r="C331" s="26" t="s">
        <v>132</v>
      </c>
      <c r="D331" s="26">
        <v>1</v>
      </c>
      <c r="E331" s="84">
        <v>95</v>
      </c>
      <c r="F331" s="26">
        <v>95</v>
      </c>
      <c r="G331" s="26">
        <v>1</v>
      </c>
      <c r="H331" s="26">
        <v>1</v>
      </c>
      <c r="I331" s="26"/>
      <c r="J331" s="26"/>
      <c r="K331" s="26"/>
    </row>
    <row r="332" spans="1:11" s="76" customFormat="1" x14ac:dyDescent="0.35">
      <c r="A332" s="82" t="s">
        <v>3278</v>
      </c>
      <c r="B332" s="83" t="s">
        <v>2970</v>
      </c>
      <c r="C332" s="26" t="s">
        <v>132</v>
      </c>
      <c r="D332" s="26">
        <v>10</v>
      </c>
      <c r="E332" s="84">
        <v>29.919999999999998</v>
      </c>
      <c r="F332" s="26">
        <v>299.2</v>
      </c>
      <c r="G332" s="26">
        <v>1</v>
      </c>
      <c r="H332" s="26">
        <v>1</v>
      </c>
      <c r="I332" s="26"/>
      <c r="J332" s="26"/>
      <c r="K332" s="26"/>
    </row>
    <row r="333" spans="1:11" s="76" customFormat="1" x14ac:dyDescent="0.35">
      <c r="A333" s="82" t="s">
        <v>3279</v>
      </c>
      <c r="B333" s="83" t="s">
        <v>2971</v>
      </c>
      <c r="C333" s="26" t="s">
        <v>132</v>
      </c>
      <c r="D333" s="26">
        <v>1</v>
      </c>
      <c r="E333" s="84">
        <v>7.5</v>
      </c>
      <c r="F333" s="26">
        <v>7.5</v>
      </c>
      <c r="G333" s="26">
        <v>1</v>
      </c>
      <c r="H333" s="26">
        <v>1</v>
      </c>
      <c r="I333" s="26"/>
      <c r="J333" s="26"/>
      <c r="K333" s="26"/>
    </row>
    <row r="334" spans="1:11" s="76" customFormat="1" x14ac:dyDescent="0.35">
      <c r="A334" s="82" t="s">
        <v>3280</v>
      </c>
      <c r="B334" s="83" t="s">
        <v>2972</v>
      </c>
      <c r="C334" s="26" t="s">
        <v>132</v>
      </c>
      <c r="D334" s="26">
        <v>1</v>
      </c>
      <c r="E334" s="84">
        <v>5.1565500000000002</v>
      </c>
      <c r="F334" s="26">
        <v>5.1565500000000002</v>
      </c>
      <c r="G334" s="26">
        <v>1</v>
      </c>
      <c r="H334" s="26">
        <v>1</v>
      </c>
      <c r="I334" s="26"/>
      <c r="J334" s="26"/>
      <c r="K334" s="26"/>
    </row>
    <row r="335" spans="1:11" s="76" customFormat="1" x14ac:dyDescent="0.35">
      <c r="A335" s="82" t="s">
        <v>3281</v>
      </c>
      <c r="B335" s="83" t="s">
        <v>2973</v>
      </c>
      <c r="C335" s="26" t="s">
        <v>132</v>
      </c>
      <c r="D335" s="26">
        <v>2</v>
      </c>
      <c r="E335" s="84">
        <v>5.5576499999999998</v>
      </c>
      <c r="F335" s="26">
        <v>11.1153</v>
      </c>
      <c r="G335" s="26">
        <v>1</v>
      </c>
      <c r="H335" s="26">
        <v>1</v>
      </c>
      <c r="I335" s="26"/>
      <c r="J335" s="26"/>
      <c r="K335" s="26"/>
    </row>
    <row r="336" spans="1:11" s="76" customFormat="1" x14ac:dyDescent="0.35">
      <c r="A336" s="82" t="s">
        <v>3282</v>
      </c>
      <c r="B336" s="83" t="s">
        <v>2974</v>
      </c>
      <c r="C336" s="26" t="s">
        <v>132</v>
      </c>
      <c r="D336" s="26">
        <v>53</v>
      </c>
      <c r="E336" s="84">
        <v>14.084150943396228</v>
      </c>
      <c r="F336" s="26">
        <v>746.46</v>
      </c>
      <c r="G336" s="26">
        <v>1</v>
      </c>
      <c r="H336" s="26">
        <v>1</v>
      </c>
      <c r="I336" s="26"/>
      <c r="J336" s="26"/>
      <c r="K336" s="26"/>
    </row>
    <row r="337" spans="1:11" s="76" customFormat="1" x14ac:dyDescent="0.35">
      <c r="A337" s="82" t="s">
        <v>3283</v>
      </c>
      <c r="B337" s="83" t="s">
        <v>3546</v>
      </c>
      <c r="C337" s="26" t="s">
        <v>132</v>
      </c>
      <c r="D337" s="26">
        <v>3</v>
      </c>
      <c r="E337" s="84">
        <v>15</v>
      </c>
      <c r="F337" s="26">
        <v>45</v>
      </c>
      <c r="G337" s="26">
        <v>1</v>
      </c>
      <c r="H337" s="26">
        <v>1</v>
      </c>
      <c r="I337" s="26"/>
      <c r="J337" s="26"/>
      <c r="K337" s="26"/>
    </row>
    <row r="338" spans="1:11" s="76" customFormat="1" x14ac:dyDescent="0.35">
      <c r="A338" s="82" t="s">
        <v>3284</v>
      </c>
      <c r="B338" s="83" t="s">
        <v>2975</v>
      </c>
      <c r="C338" s="26" t="s">
        <v>132</v>
      </c>
      <c r="D338" s="26">
        <v>2</v>
      </c>
      <c r="E338" s="84">
        <v>9.8000000000000007</v>
      </c>
      <c r="F338" s="26">
        <v>19.600000000000001</v>
      </c>
      <c r="G338" s="26">
        <v>1</v>
      </c>
      <c r="H338" s="26">
        <v>1</v>
      </c>
      <c r="I338" s="26"/>
      <c r="J338" s="26"/>
      <c r="K338" s="26"/>
    </row>
    <row r="339" spans="1:11" s="76" customFormat="1" x14ac:dyDescent="0.35">
      <c r="A339" s="82" t="s">
        <v>3285</v>
      </c>
      <c r="B339" s="83" t="s">
        <v>2976</v>
      </c>
      <c r="C339" s="26" t="s">
        <v>132</v>
      </c>
      <c r="D339" s="26">
        <v>5</v>
      </c>
      <c r="E339" s="84">
        <v>7.08</v>
      </c>
      <c r="F339" s="26">
        <v>35.4</v>
      </c>
      <c r="G339" s="26">
        <v>1</v>
      </c>
      <c r="H339" s="26">
        <v>1</v>
      </c>
      <c r="I339" s="26"/>
      <c r="J339" s="26"/>
      <c r="K339" s="26"/>
    </row>
    <row r="340" spans="1:11" s="76" customFormat="1" x14ac:dyDescent="0.35">
      <c r="A340" s="82" t="s">
        <v>3286</v>
      </c>
      <c r="B340" s="83" t="s">
        <v>2977</v>
      </c>
      <c r="C340" s="26" t="s">
        <v>132</v>
      </c>
      <c r="D340" s="26">
        <v>14</v>
      </c>
      <c r="E340" s="84">
        <v>16.5</v>
      </c>
      <c r="F340" s="26">
        <v>231</v>
      </c>
      <c r="G340" s="26">
        <v>1</v>
      </c>
      <c r="H340" s="26">
        <v>1</v>
      </c>
      <c r="I340" s="26"/>
      <c r="J340" s="26"/>
      <c r="K340" s="26"/>
    </row>
    <row r="341" spans="1:11" s="76" customFormat="1" x14ac:dyDescent="0.35">
      <c r="A341" s="82" t="s">
        <v>3287</v>
      </c>
      <c r="B341" s="83" t="s">
        <v>2978</v>
      </c>
      <c r="C341" s="26" t="s">
        <v>132</v>
      </c>
      <c r="D341" s="26">
        <v>26</v>
      </c>
      <c r="E341" s="84">
        <v>7.8255769230769241</v>
      </c>
      <c r="F341" s="26">
        <v>203.46500000000003</v>
      </c>
      <c r="G341" s="26">
        <v>1</v>
      </c>
      <c r="H341" s="26">
        <v>1</v>
      </c>
      <c r="I341" s="26"/>
      <c r="J341" s="26"/>
      <c r="K341" s="26"/>
    </row>
    <row r="342" spans="1:11" s="76" customFormat="1" x14ac:dyDescent="0.35">
      <c r="A342" s="82" t="s">
        <v>3288</v>
      </c>
      <c r="B342" s="83" t="s">
        <v>2979</v>
      </c>
      <c r="C342" s="26" t="s">
        <v>132</v>
      </c>
      <c r="D342" s="26">
        <v>3</v>
      </c>
      <c r="E342" s="84">
        <v>5.81</v>
      </c>
      <c r="F342" s="26">
        <v>17.43</v>
      </c>
      <c r="G342" s="26">
        <v>1</v>
      </c>
      <c r="H342" s="26">
        <v>1</v>
      </c>
      <c r="I342" s="26"/>
      <c r="J342" s="26"/>
      <c r="K342" s="26"/>
    </row>
    <row r="343" spans="1:11" s="76" customFormat="1" ht="25" customHeight="1" x14ac:dyDescent="0.35">
      <c r="A343" s="77">
        <v>2</v>
      </c>
      <c r="B343" s="78" t="s">
        <v>38</v>
      </c>
      <c r="C343" s="14"/>
      <c r="D343" s="14"/>
      <c r="E343" s="80"/>
      <c r="F343" s="14">
        <f>SUM(F344:F497)</f>
        <v>286602.40263350005</v>
      </c>
      <c r="G343" s="14"/>
      <c r="H343" s="14"/>
      <c r="I343" s="14"/>
      <c r="J343" s="14"/>
      <c r="K343" s="14"/>
    </row>
    <row r="344" spans="1:11" s="76" customFormat="1" x14ac:dyDescent="0.35">
      <c r="A344" s="82" t="s">
        <v>1133</v>
      </c>
      <c r="B344" s="83" t="s">
        <v>526</v>
      </c>
      <c r="C344" s="26" t="s">
        <v>32</v>
      </c>
      <c r="D344" s="26">
        <v>2</v>
      </c>
      <c r="E344" s="84">
        <v>5851</v>
      </c>
      <c r="F344" s="26">
        <v>11702</v>
      </c>
      <c r="G344" s="26">
        <v>1</v>
      </c>
      <c r="H344" s="26">
        <v>1</v>
      </c>
      <c r="I344" s="26">
        <v>3917</v>
      </c>
      <c r="J344" s="26"/>
      <c r="K344" s="26"/>
    </row>
    <row r="345" spans="1:11" s="76" customFormat="1" x14ac:dyDescent="0.35">
      <c r="A345" s="82" t="s">
        <v>1134</v>
      </c>
      <c r="B345" s="83" t="s">
        <v>527</v>
      </c>
      <c r="C345" s="26" t="s">
        <v>32</v>
      </c>
      <c r="D345" s="26">
        <v>1</v>
      </c>
      <c r="E345" s="84">
        <v>398.2</v>
      </c>
      <c r="F345" s="26">
        <v>398.2</v>
      </c>
      <c r="G345" s="26">
        <v>1</v>
      </c>
      <c r="H345" s="26">
        <v>1</v>
      </c>
      <c r="I345" s="26">
        <v>50</v>
      </c>
      <c r="J345" s="26"/>
      <c r="K345" s="26"/>
    </row>
    <row r="346" spans="1:11" s="76" customFormat="1" x14ac:dyDescent="0.35">
      <c r="A346" s="82" t="s">
        <v>1135</v>
      </c>
      <c r="B346" s="83" t="s">
        <v>1144</v>
      </c>
      <c r="C346" s="26" t="s">
        <v>33</v>
      </c>
      <c r="D346" s="26">
        <v>1</v>
      </c>
      <c r="E346" s="84">
        <v>24626.807499999999</v>
      </c>
      <c r="F346" s="26">
        <v>24626.807499999999</v>
      </c>
      <c r="G346" s="26">
        <v>1</v>
      </c>
      <c r="H346" s="26">
        <v>1</v>
      </c>
      <c r="I346" s="26">
        <v>30</v>
      </c>
      <c r="J346" s="26"/>
      <c r="K346" s="26"/>
    </row>
    <row r="347" spans="1:11" s="76" customFormat="1" x14ac:dyDescent="0.35">
      <c r="A347" s="82" t="s">
        <v>1136</v>
      </c>
      <c r="B347" s="83" t="s">
        <v>1145</v>
      </c>
      <c r="C347" s="26" t="s">
        <v>32</v>
      </c>
      <c r="D347" s="26">
        <v>1</v>
      </c>
      <c r="E347" s="84">
        <v>2664.8</v>
      </c>
      <c r="F347" s="26">
        <v>2664.8</v>
      </c>
      <c r="G347" s="26">
        <v>1</v>
      </c>
      <c r="H347" s="26">
        <v>1</v>
      </c>
      <c r="I347" s="26">
        <v>533</v>
      </c>
      <c r="J347" s="26"/>
      <c r="K347" s="26"/>
    </row>
    <row r="348" spans="1:11" s="76" customFormat="1" x14ac:dyDescent="0.35">
      <c r="A348" s="82" t="s">
        <v>1137</v>
      </c>
      <c r="B348" s="83" t="s">
        <v>1146</v>
      </c>
      <c r="C348" s="26" t="s">
        <v>32</v>
      </c>
      <c r="D348" s="26">
        <v>1</v>
      </c>
      <c r="E348" s="84">
        <v>3544.6</v>
      </c>
      <c r="F348" s="26">
        <v>3544.6</v>
      </c>
      <c r="G348" s="26">
        <v>1</v>
      </c>
      <c r="H348" s="26">
        <v>2</v>
      </c>
      <c r="I348" s="26">
        <v>680</v>
      </c>
      <c r="J348" s="26"/>
      <c r="K348" s="26"/>
    </row>
    <row r="349" spans="1:11" s="76" customFormat="1" x14ac:dyDescent="0.35">
      <c r="A349" s="82" t="s">
        <v>1138</v>
      </c>
      <c r="B349" s="83" t="s">
        <v>241</v>
      </c>
      <c r="C349" s="26" t="s">
        <v>32</v>
      </c>
      <c r="D349" s="26">
        <v>1</v>
      </c>
      <c r="E349" s="84">
        <v>2390.3000000000002</v>
      </c>
      <c r="F349" s="26">
        <v>2390.3000000000002</v>
      </c>
      <c r="G349" s="26"/>
      <c r="H349" s="26">
        <v>3</v>
      </c>
      <c r="I349" s="26"/>
      <c r="J349" s="26"/>
      <c r="K349" s="26"/>
    </row>
    <row r="350" spans="1:11" s="76" customFormat="1" ht="26" x14ac:dyDescent="0.35">
      <c r="A350" s="82" t="s">
        <v>1266</v>
      </c>
      <c r="B350" s="83" t="s">
        <v>1147</v>
      </c>
      <c r="C350" s="26" t="s">
        <v>32</v>
      </c>
      <c r="D350" s="26">
        <v>1</v>
      </c>
      <c r="E350" s="84">
        <v>1313.8</v>
      </c>
      <c r="F350" s="26">
        <v>1313.8</v>
      </c>
      <c r="G350" s="26">
        <v>1</v>
      </c>
      <c r="H350" s="26">
        <v>2</v>
      </c>
      <c r="I350" s="26">
        <v>1690</v>
      </c>
      <c r="J350" s="26"/>
      <c r="K350" s="26"/>
    </row>
    <row r="351" spans="1:11" s="76" customFormat="1" x14ac:dyDescent="0.35">
      <c r="A351" s="82" t="s">
        <v>1267</v>
      </c>
      <c r="B351" s="83" t="s">
        <v>1148</v>
      </c>
      <c r="C351" s="26" t="s">
        <v>132</v>
      </c>
      <c r="D351" s="26">
        <v>1</v>
      </c>
      <c r="E351" s="84">
        <v>65</v>
      </c>
      <c r="F351" s="26">
        <v>65</v>
      </c>
      <c r="G351" s="26">
        <v>1</v>
      </c>
      <c r="H351" s="26">
        <v>1</v>
      </c>
      <c r="I351" s="26">
        <v>350</v>
      </c>
      <c r="J351" s="26"/>
      <c r="K351" s="26"/>
    </row>
    <row r="352" spans="1:11" s="76" customFormat="1" x14ac:dyDescent="0.35">
      <c r="A352" s="82" t="s">
        <v>1268</v>
      </c>
      <c r="B352" s="83" t="s">
        <v>1149</v>
      </c>
      <c r="C352" s="26" t="s">
        <v>32</v>
      </c>
      <c r="D352" s="26">
        <v>2</v>
      </c>
      <c r="E352" s="84">
        <v>698</v>
      </c>
      <c r="F352" s="26">
        <v>1396</v>
      </c>
      <c r="G352" s="26">
        <v>1</v>
      </c>
      <c r="H352" s="26">
        <v>3</v>
      </c>
      <c r="I352" s="26">
        <v>952</v>
      </c>
      <c r="J352" s="26"/>
      <c r="K352" s="26"/>
    </row>
    <row r="353" spans="1:11" s="76" customFormat="1" x14ac:dyDescent="0.35">
      <c r="A353" s="82" t="s">
        <v>1269</v>
      </c>
      <c r="B353" s="83" t="s">
        <v>1150</v>
      </c>
      <c r="C353" s="26" t="s">
        <v>32</v>
      </c>
      <c r="D353" s="26">
        <v>3</v>
      </c>
      <c r="E353" s="84">
        <v>138</v>
      </c>
      <c r="F353" s="26">
        <v>413</v>
      </c>
      <c r="G353" s="26"/>
      <c r="H353" s="26">
        <v>3</v>
      </c>
      <c r="I353" s="26"/>
      <c r="J353" s="26"/>
      <c r="K353" s="26"/>
    </row>
    <row r="354" spans="1:11" s="76" customFormat="1" x14ac:dyDescent="0.35">
      <c r="A354" s="82" t="s">
        <v>1270</v>
      </c>
      <c r="B354" s="83" t="s">
        <v>663</v>
      </c>
      <c r="C354" s="26" t="s">
        <v>33</v>
      </c>
      <c r="D354" s="26">
        <v>2</v>
      </c>
      <c r="E354" s="84">
        <v>1265</v>
      </c>
      <c r="F354" s="26">
        <v>2530</v>
      </c>
      <c r="G354" s="26">
        <v>1</v>
      </c>
      <c r="H354" s="26">
        <v>1</v>
      </c>
      <c r="I354" s="26">
        <v>27821</v>
      </c>
      <c r="J354" s="26"/>
      <c r="K354" s="26"/>
    </row>
    <row r="355" spans="1:11" s="76" customFormat="1" x14ac:dyDescent="0.35">
      <c r="A355" s="82" t="s">
        <v>1271</v>
      </c>
      <c r="B355" s="83" t="s">
        <v>664</v>
      </c>
      <c r="C355" s="26" t="s">
        <v>33</v>
      </c>
      <c r="D355" s="26">
        <v>2</v>
      </c>
      <c r="E355" s="84">
        <v>2999</v>
      </c>
      <c r="F355" s="26">
        <v>5998</v>
      </c>
      <c r="G355" s="26">
        <v>1</v>
      </c>
      <c r="H355" s="26">
        <v>1</v>
      </c>
      <c r="I355" s="26">
        <v>668</v>
      </c>
      <c r="J355" s="26"/>
      <c r="K355" s="26"/>
    </row>
    <row r="356" spans="1:11" s="76" customFormat="1" x14ac:dyDescent="0.35">
      <c r="A356" s="82" t="s">
        <v>1272</v>
      </c>
      <c r="B356" s="83" t="s">
        <v>175</v>
      </c>
      <c r="C356" s="26" t="s">
        <v>32</v>
      </c>
      <c r="D356" s="26">
        <v>38</v>
      </c>
      <c r="E356" s="84">
        <v>321.69600000000003</v>
      </c>
      <c r="F356" s="26">
        <v>12224.448</v>
      </c>
      <c r="G356" s="26">
        <v>1</v>
      </c>
      <c r="H356" s="26">
        <v>1</v>
      </c>
      <c r="I356" s="26">
        <v>350</v>
      </c>
      <c r="J356" s="26"/>
      <c r="K356" s="26"/>
    </row>
    <row r="357" spans="1:11" s="76" customFormat="1" x14ac:dyDescent="0.35">
      <c r="A357" s="82" t="s">
        <v>1273</v>
      </c>
      <c r="B357" s="83" t="s">
        <v>665</v>
      </c>
      <c r="C357" s="26" t="s">
        <v>32</v>
      </c>
      <c r="D357" s="26">
        <v>6</v>
      </c>
      <c r="E357" s="84">
        <v>780</v>
      </c>
      <c r="F357" s="26">
        <v>4680</v>
      </c>
      <c r="G357" s="26">
        <v>1</v>
      </c>
      <c r="H357" s="26">
        <v>1</v>
      </c>
      <c r="I357" s="26">
        <v>30</v>
      </c>
      <c r="J357" s="26"/>
      <c r="K357" s="26"/>
    </row>
    <row r="358" spans="1:11" s="76" customFormat="1" x14ac:dyDescent="0.35">
      <c r="A358" s="82" t="s">
        <v>1274</v>
      </c>
      <c r="B358" s="83" t="s">
        <v>130</v>
      </c>
      <c r="C358" s="26" t="s">
        <v>32</v>
      </c>
      <c r="D358" s="26">
        <v>36</v>
      </c>
      <c r="E358" s="84">
        <v>231</v>
      </c>
      <c r="F358" s="26">
        <v>8316</v>
      </c>
      <c r="G358" s="26">
        <v>1</v>
      </c>
      <c r="H358" s="26">
        <v>1</v>
      </c>
      <c r="I358" s="26">
        <v>450</v>
      </c>
      <c r="J358" s="26"/>
      <c r="K358" s="26"/>
    </row>
    <row r="359" spans="1:11" s="76" customFormat="1" x14ac:dyDescent="0.35">
      <c r="A359" s="82" t="s">
        <v>1275</v>
      </c>
      <c r="B359" s="83" t="s">
        <v>131</v>
      </c>
      <c r="C359" s="26" t="s">
        <v>1151</v>
      </c>
      <c r="D359" s="26">
        <v>81</v>
      </c>
      <c r="E359" s="84">
        <v>31.961500000000001</v>
      </c>
      <c r="F359" s="26">
        <v>2588.8815</v>
      </c>
      <c r="G359" s="26">
        <v>1</v>
      </c>
      <c r="H359" s="26">
        <v>1</v>
      </c>
      <c r="I359" s="26">
        <v>650</v>
      </c>
      <c r="J359" s="26"/>
      <c r="K359" s="26"/>
    </row>
    <row r="360" spans="1:11" s="76" customFormat="1" x14ac:dyDescent="0.35">
      <c r="A360" s="82" t="s">
        <v>1276</v>
      </c>
      <c r="B360" s="83" t="s">
        <v>133</v>
      </c>
      <c r="C360" s="26" t="s">
        <v>32</v>
      </c>
      <c r="D360" s="26">
        <v>73</v>
      </c>
      <c r="E360" s="84">
        <v>36.700000000000003</v>
      </c>
      <c r="F360" s="26">
        <v>2679.1000000000004</v>
      </c>
      <c r="G360" s="26">
        <v>1</v>
      </c>
      <c r="H360" s="26">
        <v>1</v>
      </c>
      <c r="I360" s="26">
        <v>620</v>
      </c>
      <c r="J360" s="26"/>
      <c r="K360" s="26"/>
    </row>
    <row r="361" spans="1:11" s="76" customFormat="1" x14ac:dyDescent="0.35">
      <c r="A361" s="82" t="s">
        <v>1277</v>
      </c>
      <c r="B361" s="83" t="s">
        <v>409</v>
      </c>
      <c r="C361" s="26" t="s">
        <v>132</v>
      </c>
      <c r="D361" s="26">
        <v>5</v>
      </c>
      <c r="E361" s="84">
        <v>257.35300000000001</v>
      </c>
      <c r="F361" s="26">
        <v>1286.7650000000001</v>
      </c>
      <c r="G361" s="26">
        <v>2</v>
      </c>
      <c r="H361" s="26">
        <v>1</v>
      </c>
      <c r="I361" s="26">
        <v>150</v>
      </c>
      <c r="J361" s="26"/>
      <c r="K361" s="26"/>
    </row>
    <row r="362" spans="1:11" s="76" customFormat="1" x14ac:dyDescent="0.35">
      <c r="A362" s="82" t="s">
        <v>1278</v>
      </c>
      <c r="B362" s="83" t="s">
        <v>1152</v>
      </c>
      <c r="C362" s="26" t="s">
        <v>132</v>
      </c>
      <c r="D362" s="26">
        <v>1</v>
      </c>
      <c r="E362" s="84">
        <v>2898</v>
      </c>
      <c r="F362" s="26">
        <v>2898</v>
      </c>
      <c r="G362" s="26">
        <v>3</v>
      </c>
      <c r="H362" s="26">
        <v>1</v>
      </c>
      <c r="I362" s="26">
        <v>3</v>
      </c>
      <c r="J362" s="26"/>
      <c r="K362" s="26"/>
    </row>
    <row r="363" spans="1:11" s="76" customFormat="1" x14ac:dyDescent="0.35">
      <c r="A363" s="82" t="s">
        <v>1279</v>
      </c>
      <c r="B363" s="83" t="s">
        <v>1153</v>
      </c>
      <c r="C363" s="26" t="s">
        <v>32</v>
      </c>
      <c r="D363" s="26">
        <v>2</v>
      </c>
      <c r="E363" s="84">
        <v>183.815</v>
      </c>
      <c r="F363" s="26">
        <v>367.63</v>
      </c>
      <c r="G363" s="26">
        <v>3</v>
      </c>
      <c r="H363" s="26">
        <v>1</v>
      </c>
      <c r="I363" s="26">
        <v>1</v>
      </c>
      <c r="J363" s="26"/>
      <c r="K363" s="26"/>
    </row>
    <row r="364" spans="1:11" s="76" customFormat="1" x14ac:dyDescent="0.35">
      <c r="A364" s="82" t="s">
        <v>1280</v>
      </c>
      <c r="B364" s="83" t="s">
        <v>1154</v>
      </c>
      <c r="C364" s="26" t="s">
        <v>32</v>
      </c>
      <c r="D364" s="26">
        <v>1</v>
      </c>
      <c r="E364" s="84">
        <v>6115.0749999999998</v>
      </c>
      <c r="F364" s="26">
        <v>6115.0749999999998</v>
      </c>
      <c r="G364" s="26">
        <v>3</v>
      </c>
      <c r="H364" s="26">
        <v>1</v>
      </c>
      <c r="I364" s="26">
        <v>3</v>
      </c>
      <c r="J364" s="26"/>
      <c r="K364" s="26"/>
    </row>
    <row r="365" spans="1:11" s="76" customFormat="1" x14ac:dyDescent="0.35">
      <c r="A365" s="82" t="s">
        <v>1281</v>
      </c>
      <c r="B365" s="83" t="s">
        <v>1155</v>
      </c>
      <c r="C365" s="26" t="s">
        <v>145</v>
      </c>
      <c r="D365" s="26">
        <v>1</v>
      </c>
      <c r="E365" s="84">
        <v>779.1</v>
      </c>
      <c r="F365" s="26">
        <v>779.1</v>
      </c>
      <c r="G365" s="26"/>
      <c r="H365" s="26">
        <v>3</v>
      </c>
      <c r="I365" s="26"/>
      <c r="J365" s="26"/>
      <c r="K365" s="26"/>
    </row>
    <row r="366" spans="1:11" s="76" customFormat="1" x14ac:dyDescent="0.35">
      <c r="A366" s="82" t="s">
        <v>1282</v>
      </c>
      <c r="B366" s="83" t="s">
        <v>3547</v>
      </c>
      <c r="C366" s="26" t="s">
        <v>33</v>
      </c>
      <c r="D366" s="26">
        <v>1</v>
      </c>
      <c r="E366" s="84">
        <v>2377.1</v>
      </c>
      <c r="F366" s="26">
        <v>2377.1</v>
      </c>
      <c r="G366" s="26">
        <v>1</v>
      </c>
      <c r="H366" s="26">
        <v>2</v>
      </c>
      <c r="I366" s="26">
        <v>300</v>
      </c>
      <c r="J366" s="26"/>
      <c r="K366" s="26"/>
    </row>
    <row r="367" spans="1:11" s="76" customFormat="1" x14ac:dyDescent="0.35">
      <c r="A367" s="82" t="s">
        <v>1283</v>
      </c>
      <c r="B367" s="83" t="s">
        <v>1156</v>
      </c>
      <c r="C367" s="26" t="s">
        <v>33</v>
      </c>
      <c r="D367" s="26">
        <v>1</v>
      </c>
      <c r="E367" s="84">
        <v>5081</v>
      </c>
      <c r="F367" s="26">
        <v>5081</v>
      </c>
      <c r="G367" s="26">
        <v>1</v>
      </c>
      <c r="H367" s="26">
        <v>2</v>
      </c>
      <c r="I367" s="26">
        <v>300</v>
      </c>
      <c r="J367" s="26"/>
      <c r="K367" s="26"/>
    </row>
    <row r="368" spans="1:11" s="76" customFormat="1" x14ac:dyDescent="0.35">
      <c r="A368" s="82" t="s">
        <v>1284</v>
      </c>
      <c r="B368" s="83" t="s">
        <v>3548</v>
      </c>
      <c r="C368" s="26" t="s">
        <v>33</v>
      </c>
      <c r="D368" s="26">
        <v>1</v>
      </c>
      <c r="E368" s="84">
        <v>3685.5</v>
      </c>
      <c r="F368" s="26">
        <v>3685.5</v>
      </c>
      <c r="G368" s="26">
        <v>1</v>
      </c>
      <c r="H368" s="26">
        <v>1</v>
      </c>
      <c r="I368" s="26">
        <v>400</v>
      </c>
      <c r="J368" s="26"/>
      <c r="K368" s="26"/>
    </row>
    <row r="369" spans="1:11" s="76" customFormat="1" x14ac:dyDescent="0.35">
      <c r="A369" s="82" t="s">
        <v>1285</v>
      </c>
      <c r="B369" s="83" t="s">
        <v>669</v>
      </c>
      <c r="C369" s="26" t="s">
        <v>145</v>
      </c>
      <c r="D369" s="26">
        <v>8</v>
      </c>
      <c r="E369" s="84">
        <v>76</v>
      </c>
      <c r="F369" s="26">
        <v>608</v>
      </c>
      <c r="G369" s="26">
        <v>1</v>
      </c>
      <c r="H369" s="26">
        <v>1</v>
      </c>
      <c r="I369" s="26">
        <v>500</v>
      </c>
      <c r="J369" s="26"/>
      <c r="K369" s="26"/>
    </row>
    <row r="370" spans="1:11" s="76" customFormat="1" x14ac:dyDescent="0.35">
      <c r="A370" s="82" t="s">
        <v>1286</v>
      </c>
      <c r="B370" s="83" t="s">
        <v>670</v>
      </c>
      <c r="C370" s="26" t="s">
        <v>132</v>
      </c>
      <c r="D370" s="26">
        <v>11</v>
      </c>
      <c r="E370" s="84">
        <v>94</v>
      </c>
      <c r="F370" s="26">
        <v>1034</v>
      </c>
      <c r="G370" s="26">
        <v>1</v>
      </c>
      <c r="H370" s="26">
        <v>1</v>
      </c>
      <c r="I370" s="26">
        <v>500</v>
      </c>
      <c r="J370" s="26"/>
      <c r="K370" s="26"/>
    </row>
    <row r="371" spans="1:11" s="76" customFormat="1" x14ac:dyDescent="0.35">
      <c r="A371" s="82" t="s">
        <v>1287</v>
      </c>
      <c r="B371" s="83" t="s">
        <v>134</v>
      </c>
      <c r="C371" s="26" t="s">
        <v>32</v>
      </c>
      <c r="D371" s="26">
        <v>2</v>
      </c>
      <c r="E371" s="84">
        <v>15.9</v>
      </c>
      <c r="F371" s="26">
        <v>31.8</v>
      </c>
      <c r="G371" s="26">
        <v>1</v>
      </c>
      <c r="H371" s="26">
        <v>1</v>
      </c>
      <c r="I371" s="26">
        <v>200</v>
      </c>
      <c r="J371" s="26"/>
      <c r="K371" s="26"/>
    </row>
    <row r="372" spans="1:11" s="76" customFormat="1" x14ac:dyDescent="0.35">
      <c r="A372" s="82" t="s">
        <v>1288</v>
      </c>
      <c r="B372" s="83" t="s">
        <v>1157</v>
      </c>
      <c r="C372" s="26" t="s">
        <v>32</v>
      </c>
      <c r="D372" s="26">
        <v>1</v>
      </c>
      <c r="E372" s="84">
        <v>799.995</v>
      </c>
      <c r="F372" s="26">
        <v>799.995</v>
      </c>
      <c r="G372" s="26">
        <v>1</v>
      </c>
      <c r="H372" s="26">
        <v>1</v>
      </c>
      <c r="I372" s="26">
        <v>30</v>
      </c>
      <c r="J372" s="26"/>
      <c r="K372" s="26"/>
    </row>
    <row r="373" spans="1:11" s="76" customFormat="1" x14ac:dyDescent="0.35">
      <c r="A373" s="82" t="s">
        <v>1289</v>
      </c>
      <c r="B373" s="83" t="s">
        <v>137</v>
      </c>
      <c r="C373" s="26" t="s">
        <v>33</v>
      </c>
      <c r="D373" s="26">
        <v>2</v>
      </c>
      <c r="E373" s="84">
        <v>938</v>
      </c>
      <c r="F373" s="26">
        <v>1876</v>
      </c>
      <c r="G373" s="26">
        <v>1</v>
      </c>
      <c r="H373" s="26">
        <v>1</v>
      </c>
      <c r="I373" s="26">
        <v>4400</v>
      </c>
      <c r="J373" s="26"/>
      <c r="K373" s="26"/>
    </row>
    <row r="374" spans="1:11" s="76" customFormat="1" x14ac:dyDescent="0.35">
      <c r="A374" s="82" t="s">
        <v>1290</v>
      </c>
      <c r="B374" s="83" t="s">
        <v>1158</v>
      </c>
      <c r="C374" s="26" t="s">
        <v>32</v>
      </c>
      <c r="D374" s="26">
        <v>2</v>
      </c>
      <c r="E374" s="84">
        <v>580</v>
      </c>
      <c r="F374" s="26">
        <v>1160</v>
      </c>
      <c r="G374" s="26">
        <v>1</v>
      </c>
      <c r="H374" s="26">
        <v>2</v>
      </c>
      <c r="I374" s="26">
        <v>120</v>
      </c>
      <c r="J374" s="26"/>
      <c r="K374" s="26"/>
    </row>
    <row r="375" spans="1:11" s="76" customFormat="1" x14ac:dyDescent="0.35">
      <c r="A375" s="82" t="s">
        <v>1291</v>
      </c>
      <c r="B375" s="83" t="s">
        <v>1159</v>
      </c>
      <c r="C375" s="26" t="s">
        <v>32</v>
      </c>
      <c r="D375" s="26">
        <v>17</v>
      </c>
      <c r="E375" s="84">
        <v>220.374</v>
      </c>
      <c r="F375" s="26">
        <v>3746.3579999999997</v>
      </c>
      <c r="G375" s="26">
        <v>2</v>
      </c>
      <c r="H375" s="26">
        <v>2</v>
      </c>
      <c r="I375" s="26">
        <v>150</v>
      </c>
      <c r="J375" s="26"/>
      <c r="K375" s="26"/>
    </row>
    <row r="376" spans="1:11" s="76" customFormat="1" x14ac:dyDescent="0.35">
      <c r="A376" s="82" t="s">
        <v>1292</v>
      </c>
      <c r="B376" s="83" t="s">
        <v>1160</v>
      </c>
      <c r="C376" s="26" t="s">
        <v>132</v>
      </c>
      <c r="D376" s="26">
        <v>21</v>
      </c>
      <c r="E376" s="84">
        <v>175</v>
      </c>
      <c r="F376" s="26">
        <v>3675</v>
      </c>
      <c r="G376" s="26">
        <v>1</v>
      </c>
      <c r="H376" s="26">
        <v>1</v>
      </c>
      <c r="I376" s="26">
        <v>150</v>
      </c>
      <c r="J376" s="26"/>
      <c r="K376" s="26"/>
    </row>
    <row r="377" spans="1:11" s="76" customFormat="1" x14ac:dyDescent="0.35">
      <c r="A377" s="82" t="s">
        <v>1293</v>
      </c>
      <c r="B377" s="83" t="s">
        <v>944</v>
      </c>
      <c r="C377" s="26" t="s">
        <v>1151</v>
      </c>
      <c r="D377" s="26">
        <v>17</v>
      </c>
      <c r="E377" s="84">
        <v>7.8</v>
      </c>
      <c r="F377" s="26">
        <v>132.6</v>
      </c>
      <c r="G377" s="26">
        <v>1</v>
      </c>
      <c r="H377" s="26">
        <v>2</v>
      </c>
      <c r="I377" s="26">
        <v>1760</v>
      </c>
      <c r="J377" s="26"/>
      <c r="K377" s="26"/>
    </row>
    <row r="378" spans="1:11" s="76" customFormat="1" x14ac:dyDescent="0.35">
      <c r="A378" s="82" t="s">
        <v>1294</v>
      </c>
      <c r="B378" s="83" t="s">
        <v>1161</v>
      </c>
      <c r="C378" s="26" t="s">
        <v>139</v>
      </c>
      <c r="D378" s="26">
        <v>3</v>
      </c>
      <c r="E378" s="84">
        <v>365</v>
      </c>
      <c r="F378" s="26">
        <v>1095</v>
      </c>
      <c r="G378" s="26">
        <v>1</v>
      </c>
      <c r="H378" s="26">
        <v>1</v>
      </c>
      <c r="I378" s="26">
        <v>4400</v>
      </c>
      <c r="J378" s="26"/>
      <c r="K378" s="26"/>
    </row>
    <row r="379" spans="1:11" s="76" customFormat="1" x14ac:dyDescent="0.35">
      <c r="A379" s="82" t="s">
        <v>1295</v>
      </c>
      <c r="B379" s="83" t="s">
        <v>1162</v>
      </c>
      <c r="C379" s="26" t="s">
        <v>1151</v>
      </c>
      <c r="D379" s="26">
        <v>6</v>
      </c>
      <c r="E379" s="84">
        <v>18.48</v>
      </c>
      <c r="F379" s="26">
        <v>110.88</v>
      </c>
      <c r="G379" s="26">
        <v>1</v>
      </c>
      <c r="H379" s="26">
        <v>1</v>
      </c>
      <c r="I379" s="26">
        <v>400</v>
      </c>
      <c r="J379" s="26"/>
      <c r="K379" s="26"/>
    </row>
    <row r="380" spans="1:11" s="76" customFormat="1" x14ac:dyDescent="0.35">
      <c r="A380" s="82" t="s">
        <v>1296</v>
      </c>
      <c r="B380" s="83" t="s">
        <v>1163</v>
      </c>
      <c r="C380" s="26" t="s">
        <v>716</v>
      </c>
      <c r="D380" s="26">
        <v>1</v>
      </c>
      <c r="E380" s="84">
        <v>38.5</v>
      </c>
      <c r="F380" s="26">
        <v>38.5</v>
      </c>
      <c r="G380" s="26">
        <v>2</v>
      </c>
      <c r="H380" s="26">
        <v>1</v>
      </c>
      <c r="I380" s="26">
        <v>150</v>
      </c>
      <c r="J380" s="26"/>
      <c r="K380" s="26"/>
    </row>
    <row r="381" spans="1:11" s="76" customFormat="1" x14ac:dyDescent="0.35">
      <c r="A381" s="82" t="s">
        <v>1297</v>
      </c>
      <c r="B381" s="83" t="s">
        <v>1164</v>
      </c>
      <c r="C381" s="26" t="s">
        <v>32</v>
      </c>
      <c r="D381" s="26">
        <v>1</v>
      </c>
      <c r="E381" s="84">
        <v>13.849</v>
      </c>
      <c r="F381" s="26">
        <v>13.849</v>
      </c>
      <c r="G381" s="26">
        <v>1</v>
      </c>
      <c r="H381" s="26">
        <v>1</v>
      </c>
      <c r="I381" s="26">
        <v>10</v>
      </c>
      <c r="J381" s="26"/>
      <c r="K381" s="26"/>
    </row>
    <row r="382" spans="1:11" s="76" customFormat="1" x14ac:dyDescent="0.35">
      <c r="A382" s="82" t="s">
        <v>1298</v>
      </c>
      <c r="B382" s="83" t="s">
        <v>1165</v>
      </c>
      <c r="C382" s="26" t="s">
        <v>145</v>
      </c>
      <c r="D382" s="26">
        <v>1</v>
      </c>
      <c r="E382" s="84">
        <v>21.8</v>
      </c>
      <c r="F382" s="26">
        <v>21.8</v>
      </c>
      <c r="G382" s="26">
        <v>3</v>
      </c>
      <c r="H382" s="26">
        <v>1</v>
      </c>
      <c r="I382" s="26">
        <v>5</v>
      </c>
      <c r="J382" s="26"/>
      <c r="K382" s="26"/>
    </row>
    <row r="383" spans="1:11" s="76" customFormat="1" x14ac:dyDescent="0.35">
      <c r="A383" s="82" t="s">
        <v>1299</v>
      </c>
      <c r="B383" s="83" t="s">
        <v>1166</v>
      </c>
      <c r="C383" s="26" t="s">
        <v>145</v>
      </c>
      <c r="D383" s="26">
        <v>2</v>
      </c>
      <c r="E383" s="84">
        <v>17</v>
      </c>
      <c r="F383" s="26">
        <v>34</v>
      </c>
      <c r="G383" s="26">
        <v>3</v>
      </c>
      <c r="H383" s="26">
        <v>1</v>
      </c>
      <c r="I383" s="26">
        <v>5</v>
      </c>
      <c r="J383" s="26"/>
      <c r="K383" s="26"/>
    </row>
    <row r="384" spans="1:11" s="76" customFormat="1" x14ac:dyDescent="0.35">
      <c r="A384" s="82" t="s">
        <v>1300</v>
      </c>
      <c r="B384" s="83" t="s">
        <v>1167</v>
      </c>
      <c r="C384" s="26" t="s">
        <v>132</v>
      </c>
      <c r="D384" s="26">
        <v>1</v>
      </c>
      <c r="E384" s="84">
        <v>179</v>
      </c>
      <c r="F384" s="26">
        <v>179</v>
      </c>
      <c r="G384" s="26">
        <v>2</v>
      </c>
      <c r="H384" s="26">
        <v>1</v>
      </c>
      <c r="I384" s="26">
        <v>60</v>
      </c>
      <c r="J384" s="26"/>
      <c r="K384" s="26"/>
    </row>
    <row r="385" spans="1:11" s="76" customFormat="1" x14ac:dyDescent="0.35">
      <c r="A385" s="82" t="s">
        <v>1301</v>
      </c>
      <c r="B385" s="83" t="s">
        <v>3540</v>
      </c>
      <c r="C385" s="26" t="s">
        <v>145</v>
      </c>
      <c r="D385" s="26">
        <v>1</v>
      </c>
      <c r="E385" s="84">
        <v>844.5</v>
      </c>
      <c r="F385" s="26">
        <v>844.5</v>
      </c>
      <c r="G385" s="26">
        <v>1</v>
      </c>
      <c r="H385" s="26">
        <v>1</v>
      </c>
      <c r="I385" s="26">
        <v>150</v>
      </c>
      <c r="J385" s="26"/>
      <c r="K385" s="26"/>
    </row>
    <row r="386" spans="1:11" s="76" customFormat="1" x14ac:dyDescent="0.35">
      <c r="A386" s="82" t="s">
        <v>1302</v>
      </c>
      <c r="B386" s="83" t="s">
        <v>3549</v>
      </c>
      <c r="C386" s="26" t="s">
        <v>145</v>
      </c>
      <c r="D386" s="26">
        <v>1</v>
      </c>
      <c r="E386" s="84">
        <v>264.5</v>
      </c>
      <c r="F386" s="26">
        <v>264.5</v>
      </c>
      <c r="G386" s="26">
        <v>3</v>
      </c>
      <c r="H386" s="26">
        <v>1</v>
      </c>
      <c r="I386" s="26">
        <v>10</v>
      </c>
      <c r="J386" s="26"/>
      <c r="K386" s="26"/>
    </row>
    <row r="387" spans="1:11" s="76" customFormat="1" x14ac:dyDescent="0.35">
      <c r="A387" s="82" t="s">
        <v>1303</v>
      </c>
      <c r="B387" s="83" t="s">
        <v>3550</v>
      </c>
      <c r="C387" s="26" t="s">
        <v>145</v>
      </c>
      <c r="D387" s="26">
        <v>1</v>
      </c>
      <c r="E387" s="84">
        <v>540</v>
      </c>
      <c r="F387" s="26">
        <v>540</v>
      </c>
      <c r="G387" s="26">
        <v>3</v>
      </c>
      <c r="H387" s="26">
        <v>1</v>
      </c>
      <c r="I387" s="26">
        <v>30</v>
      </c>
      <c r="J387" s="26"/>
      <c r="K387" s="26"/>
    </row>
    <row r="388" spans="1:11" s="76" customFormat="1" x14ac:dyDescent="0.35">
      <c r="A388" s="82" t="s">
        <v>1304</v>
      </c>
      <c r="B388" s="83" t="s">
        <v>1168</v>
      </c>
      <c r="C388" s="26" t="s">
        <v>145</v>
      </c>
      <c r="D388" s="26">
        <v>1</v>
      </c>
      <c r="E388" s="84">
        <v>708</v>
      </c>
      <c r="F388" s="26">
        <v>708</v>
      </c>
      <c r="G388" s="26">
        <v>1</v>
      </c>
      <c r="H388" s="26">
        <v>1</v>
      </c>
      <c r="I388" s="26">
        <v>250</v>
      </c>
      <c r="J388" s="26"/>
      <c r="K388" s="26"/>
    </row>
    <row r="389" spans="1:11" s="76" customFormat="1" ht="26" x14ac:dyDescent="0.35">
      <c r="A389" s="82" t="s">
        <v>1305</v>
      </c>
      <c r="B389" s="83" t="s">
        <v>1169</v>
      </c>
      <c r="C389" s="26" t="s">
        <v>145</v>
      </c>
      <c r="D389" s="26">
        <v>2</v>
      </c>
      <c r="E389" s="84">
        <v>797.64</v>
      </c>
      <c r="F389" s="26">
        <v>1595.28</v>
      </c>
      <c r="G389" s="26">
        <v>3</v>
      </c>
      <c r="H389" s="26">
        <v>1</v>
      </c>
      <c r="I389" s="26">
        <v>3</v>
      </c>
      <c r="J389" s="26"/>
      <c r="K389" s="26"/>
    </row>
    <row r="390" spans="1:11" s="76" customFormat="1" x14ac:dyDescent="0.35">
      <c r="A390" s="82" t="s">
        <v>1306</v>
      </c>
      <c r="B390" s="83" t="s">
        <v>1170</v>
      </c>
      <c r="C390" s="26" t="s">
        <v>145</v>
      </c>
      <c r="D390" s="26">
        <v>3</v>
      </c>
      <c r="E390" s="84">
        <v>913.95899999999995</v>
      </c>
      <c r="F390" s="26">
        <v>2741.877</v>
      </c>
      <c r="G390" s="26">
        <v>3</v>
      </c>
      <c r="H390" s="26">
        <v>1</v>
      </c>
      <c r="I390" s="26">
        <v>5</v>
      </c>
      <c r="J390" s="26"/>
      <c r="K390" s="26"/>
    </row>
    <row r="391" spans="1:11" s="76" customFormat="1" x14ac:dyDescent="0.35">
      <c r="A391" s="82" t="s">
        <v>1307</v>
      </c>
      <c r="B391" s="83" t="s">
        <v>1171</v>
      </c>
      <c r="C391" s="26" t="s">
        <v>145</v>
      </c>
      <c r="D391" s="26">
        <v>1</v>
      </c>
      <c r="E391" s="84">
        <v>939</v>
      </c>
      <c r="F391" s="26">
        <v>939</v>
      </c>
      <c r="G391" s="26">
        <v>3</v>
      </c>
      <c r="H391" s="26">
        <v>1</v>
      </c>
      <c r="I391" s="26">
        <v>30</v>
      </c>
      <c r="J391" s="26"/>
      <c r="K391" s="26"/>
    </row>
    <row r="392" spans="1:11" s="76" customFormat="1" x14ac:dyDescent="0.35">
      <c r="A392" s="82" t="s">
        <v>1308</v>
      </c>
      <c r="B392" s="83" t="s">
        <v>1172</v>
      </c>
      <c r="C392" s="26" t="s">
        <v>145</v>
      </c>
      <c r="D392" s="26">
        <v>1</v>
      </c>
      <c r="E392" s="84">
        <v>1994</v>
      </c>
      <c r="F392" s="26">
        <v>1994</v>
      </c>
      <c r="G392" s="26">
        <v>3</v>
      </c>
      <c r="H392" s="26">
        <v>1</v>
      </c>
      <c r="I392" s="26">
        <v>3</v>
      </c>
      <c r="J392" s="26"/>
      <c r="K392" s="26"/>
    </row>
    <row r="393" spans="1:11" s="76" customFormat="1" x14ac:dyDescent="0.35">
      <c r="A393" s="82" t="s">
        <v>1309</v>
      </c>
      <c r="B393" s="83" t="s">
        <v>1173</v>
      </c>
      <c r="C393" s="26" t="s">
        <v>139</v>
      </c>
      <c r="D393" s="26">
        <v>1</v>
      </c>
      <c r="E393" s="84">
        <v>34.1</v>
      </c>
      <c r="F393" s="26">
        <v>34.1</v>
      </c>
      <c r="G393" s="26">
        <v>3</v>
      </c>
      <c r="H393" s="26">
        <v>1</v>
      </c>
      <c r="I393" s="26"/>
      <c r="J393" s="26"/>
      <c r="K393" s="26"/>
    </row>
    <row r="394" spans="1:11" s="76" customFormat="1" x14ac:dyDescent="0.35">
      <c r="A394" s="82" t="s">
        <v>1310</v>
      </c>
      <c r="B394" s="83" t="s">
        <v>1174</v>
      </c>
      <c r="C394" s="26" t="s">
        <v>145</v>
      </c>
      <c r="D394" s="26">
        <v>1</v>
      </c>
      <c r="E394" s="84">
        <v>345</v>
      </c>
      <c r="F394" s="26">
        <v>345</v>
      </c>
      <c r="G394" s="26">
        <v>1</v>
      </c>
      <c r="H394" s="26">
        <v>1</v>
      </c>
      <c r="I394" s="26"/>
      <c r="J394" s="26"/>
      <c r="K394" s="26"/>
    </row>
    <row r="395" spans="1:11" s="76" customFormat="1" x14ac:dyDescent="0.35">
      <c r="A395" s="82" t="s">
        <v>1311</v>
      </c>
      <c r="B395" s="83" t="s">
        <v>1175</v>
      </c>
      <c r="C395" s="26" t="s">
        <v>145</v>
      </c>
      <c r="D395" s="26">
        <v>1</v>
      </c>
      <c r="E395" s="84">
        <v>20.5</v>
      </c>
      <c r="F395" s="26">
        <v>20.5</v>
      </c>
      <c r="G395" s="26">
        <v>1</v>
      </c>
      <c r="H395" s="26">
        <v>1</v>
      </c>
      <c r="I395" s="26"/>
      <c r="J395" s="26"/>
      <c r="K395" s="26"/>
    </row>
    <row r="396" spans="1:11" s="76" customFormat="1" x14ac:dyDescent="0.35">
      <c r="A396" s="82" t="s">
        <v>1312</v>
      </c>
      <c r="B396" s="83" t="s">
        <v>1176</v>
      </c>
      <c r="C396" s="26" t="s">
        <v>145</v>
      </c>
      <c r="D396" s="26">
        <v>1</v>
      </c>
      <c r="E396" s="84">
        <v>180</v>
      </c>
      <c r="F396" s="26">
        <v>180</v>
      </c>
      <c r="G396" s="26">
        <v>1</v>
      </c>
      <c r="H396" s="26">
        <v>1</v>
      </c>
      <c r="I396" s="26"/>
      <c r="J396" s="26"/>
      <c r="K396" s="26"/>
    </row>
    <row r="397" spans="1:11" s="76" customFormat="1" x14ac:dyDescent="0.35">
      <c r="A397" s="82" t="s">
        <v>1313</v>
      </c>
      <c r="B397" s="83" t="s">
        <v>1177</v>
      </c>
      <c r="C397" s="26" t="s">
        <v>145</v>
      </c>
      <c r="D397" s="26">
        <v>5</v>
      </c>
      <c r="E397" s="84">
        <v>25.5</v>
      </c>
      <c r="F397" s="26">
        <v>127.5</v>
      </c>
      <c r="G397" s="26">
        <v>1</v>
      </c>
      <c r="H397" s="26">
        <v>1</v>
      </c>
      <c r="I397" s="26"/>
      <c r="J397" s="26"/>
      <c r="K397" s="26"/>
    </row>
    <row r="398" spans="1:11" s="76" customFormat="1" ht="26" x14ac:dyDescent="0.35">
      <c r="A398" s="82" t="s">
        <v>1314</v>
      </c>
      <c r="B398" s="83" t="s">
        <v>1178</v>
      </c>
      <c r="C398" s="26" t="s">
        <v>145</v>
      </c>
      <c r="D398" s="26">
        <v>1</v>
      </c>
      <c r="E398" s="84">
        <v>480</v>
      </c>
      <c r="F398" s="26">
        <v>480</v>
      </c>
      <c r="G398" s="26">
        <v>1</v>
      </c>
      <c r="H398" s="26">
        <v>1</v>
      </c>
      <c r="I398" s="26"/>
      <c r="J398" s="26"/>
      <c r="K398" s="26"/>
    </row>
    <row r="399" spans="1:11" s="76" customFormat="1" x14ac:dyDescent="0.35">
      <c r="A399" s="82" t="s">
        <v>1315</v>
      </c>
      <c r="B399" s="83" t="s">
        <v>1179</v>
      </c>
      <c r="C399" s="26" t="s">
        <v>145</v>
      </c>
      <c r="D399" s="26">
        <v>1</v>
      </c>
      <c r="E399" s="84">
        <v>51.904761999999998</v>
      </c>
      <c r="F399" s="26">
        <v>51.904761999999998</v>
      </c>
      <c r="G399" s="26">
        <v>3</v>
      </c>
      <c r="H399" s="26">
        <v>1</v>
      </c>
      <c r="I399" s="26">
        <v>1</v>
      </c>
      <c r="J399" s="26"/>
      <c r="K399" s="26"/>
    </row>
    <row r="400" spans="1:11" s="76" customFormat="1" x14ac:dyDescent="0.35">
      <c r="A400" s="82" t="s">
        <v>1316</v>
      </c>
      <c r="B400" s="83" t="s">
        <v>1180</v>
      </c>
      <c r="C400" s="26" t="s">
        <v>145</v>
      </c>
      <c r="D400" s="26">
        <v>10</v>
      </c>
      <c r="E400" s="84">
        <v>800</v>
      </c>
      <c r="F400" s="26">
        <v>8000</v>
      </c>
      <c r="G400" s="26">
        <v>1</v>
      </c>
      <c r="H400" s="26">
        <v>1</v>
      </c>
      <c r="I400" s="26">
        <v>40</v>
      </c>
      <c r="J400" s="26"/>
      <c r="K400" s="26"/>
    </row>
    <row r="401" spans="1:11" s="76" customFormat="1" x14ac:dyDescent="0.35">
      <c r="A401" s="82" t="s">
        <v>1317</v>
      </c>
      <c r="B401" s="83" t="s">
        <v>1164</v>
      </c>
      <c r="C401" s="26" t="s">
        <v>145</v>
      </c>
      <c r="D401" s="26">
        <v>1</v>
      </c>
      <c r="E401" s="84">
        <v>14</v>
      </c>
      <c r="F401" s="26">
        <v>14</v>
      </c>
      <c r="G401" s="26">
        <v>1</v>
      </c>
      <c r="H401" s="26">
        <v>1</v>
      </c>
      <c r="I401" s="26">
        <v>10</v>
      </c>
      <c r="J401" s="26"/>
      <c r="K401" s="26"/>
    </row>
    <row r="402" spans="1:11" s="76" customFormat="1" x14ac:dyDescent="0.35">
      <c r="A402" s="82" t="s">
        <v>1318</v>
      </c>
      <c r="B402" s="83" t="s">
        <v>1181</v>
      </c>
      <c r="C402" s="26" t="s">
        <v>145</v>
      </c>
      <c r="D402" s="26">
        <v>5</v>
      </c>
      <c r="E402" s="84">
        <v>30</v>
      </c>
      <c r="F402" s="26">
        <v>150</v>
      </c>
      <c r="G402" s="26">
        <v>1</v>
      </c>
      <c r="H402" s="26">
        <v>1</v>
      </c>
      <c r="I402" s="26">
        <v>170</v>
      </c>
      <c r="J402" s="26"/>
      <c r="K402" s="26"/>
    </row>
    <row r="403" spans="1:11" s="76" customFormat="1" x14ac:dyDescent="0.35">
      <c r="A403" s="82" t="s">
        <v>1319</v>
      </c>
      <c r="B403" s="83" t="s">
        <v>1182</v>
      </c>
      <c r="C403" s="26" t="s">
        <v>803</v>
      </c>
      <c r="D403" s="26">
        <v>4</v>
      </c>
      <c r="E403" s="84">
        <v>16.8</v>
      </c>
      <c r="F403" s="26">
        <v>67.2</v>
      </c>
      <c r="G403" s="26">
        <v>1</v>
      </c>
      <c r="H403" s="26">
        <v>1</v>
      </c>
      <c r="I403" s="26">
        <v>349</v>
      </c>
      <c r="J403" s="26"/>
      <c r="K403" s="26"/>
    </row>
    <row r="404" spans="1:11" s="76" customFormat="1" x14ac:dyDescent="0.35">
      <c r="A404" s="82" t="s">
        <v>1320</v>
      </c>
      <c r="B404" s="83" t="s">
        <v>1183</v>
      </c>
      <c r="C404" s="26" t="s">
        <v>145</v>
      </c>
      <c r="D404" s="26">
        <v>3</v>
      </c>
      <c r="E404" s="84">
        <v>10.395</v>
      </c>
      <c r="F404" s="26">
        <v>31.184999999999999</v>
      </c>
      <c r="G404" s="26">
        <v>1</v>
      </c>
      <c r="H404" s="26">
        <v>1</v>
      </c>
      <c r="I404" s="26">
        <v>20</v>
      </c>
      <c r="J404" s="26"/>
      <c r="K404" s="26"/>
    </row>
    <row r="405" spans="1:11" s="76" customFormat="1" x14ac:dyDescent="0.35">
      <c r="A405" s="82" t="s">
        <v>1321</v>
      </c>
      <c r="B405" s="83" t="s">
        <v>1184</v>
      </c>
      <c r="C405" s="26" t="s">
        <v>132</v>
      </c>
      <c r="D405" s="26">
        <v>1</v>
      </c>
      <c r="E405" s="84">
        <v>38.953000000000003</v>
      </c>
      <c r="F405" s="26">
        <v>38.953000000000003</v>
      </c>
      <c r="G405" s="26">
        <v>3</v>
      </c>
      <c r="H405" s="26">
        <v>1</v>
      </c>
      <c r="I405" s="26"/>
      <c r="J405" s="26"/>
      <c r="K405" s="26"/>
    </row>
    <row r="406" spans="1:11" s="76" customFormat="1" x14ac:dyDescent="0.35">
      <c r="A406" s="82" t="s">
        <v>1322</v>
      </c>
      <c r="B406" s="83" t="s">
        <v>1185</v>
      </c>
      <c r="C406" s="26" t="s">
        <v>132</v>
      </c>
      <c r="D406" s="26">
        <v>1</v>
      </c>
      <c r="E406" s="84">
        <v>50.487400000000001</v>
      </c>
      <c r="F406" s="26">
        <v>50.487400000000001</v>
      </c>
      <c r="G406" s="26">
        <v>1</v>
      </c>
      <c r="H406" s="26">
        <v>1</v>
      </c>
      <c r="I406" s="26">
        <v>300</v>
      </c>
      <c r="J406" s="26"/>
      <c r="K406" s="26"/>
    </row>
    <row r="407" spans="1:11" s="76" customFormat="1" x14ac:dyDescent="0.35">
      <c r="A407" s="82" t="s">
        <v>1323</v>
      </c>
      <c r="B407" s="83" t="s">
        <v>1186</v>
      </c>
      <c r="C407" s="26" t="s">
        <v>32</v>
      </c>
      <c r="D407" s="26">
        <v>1</v>
      </c>
      <c r="E407" s="84">
        <v>200</v>
      </c>
      <c r="F407" s="26">
        <v>200</v>
      </c>
      <c r="G407" s="26">
        <v>1</v>
      </c>
      <c r="H407" s="26">
        <v>1</v>
      </c>
      <c r="I407" s="26">
        <v>100</v>
      </c>
      <c r="J407" s="26"/>
      <c r="K407" s="26"/>
    </row>
    <row r="408" spans="1:11" s="76" customFormat="1" x14ac:dyDescent="0.35">
      <c r="A408" s="82" t="s">
        <v>1324</v>
      </c>
      <c r="B408" s="83" t="s">
        <v>1187</v>
      </c>
      <c r="C408" s="26" t="s">
        <v>139</v>
      </c>
      <c r="D408" s="26">
        <v>2</v>
      </c>
      <c r="E408" s="84">
        <v>25.2</v>
      </c>
      <c r="F408" s="26">
        <v>50.4</v>
      </c>
      <c r="G408" s="26">
        <v>3</v>
      </c>
      <c r="H408" s="26">
        <v>1</v>
      </c>
      <c r="I408" s="26">
        <v>1</v>
      </c>
      <c r="J408" s="26"/>
      <c r="K408" s="26"/>
    </row>
    <row r="409" spans="1:11" s="76" customFormat="1" x14ac:dyDescent="0.35">
      <c r="A409" s="82" t="s">
        <v>1325</v>
      </c>
      <c r="B409" s="83" t="s">
        <v>1188</v>
      </c>
      <c r="C409" s="26" t="s">
        <v>145</v>
      </c>
      <c r="D409" s="26">
        <v>45</v>
      </c>
      <c r="E409" s="84">
        <v>14.1499995</v>
      </c>
      <c r="F409" s="26">
        <v>636.7499775</v>
      </c>
      <c r="G409" s="26">
        <v>1</v>
      </c>
      <c r="H409" s="26">
        <v>1</v>
      </c>
      <c r="I409" s="26">
        <v>450</v>
      </c>
      <c r="J409" s="26"/>
      <c r="K409" s="26"/>
    </row>
    <row r="410" spans="1:11" s="76" customFormat="1" x14ac:dyDescent="0.35">
      <c r="A410" s="82" t="s">
        <v>1326</v>
      </c>
      <c r="B410" s="83" t="s">
        <v>3551</v>
      </c>
      <c r="C410" s="26" t="s">
        <v>1189</v>
      </c>
      <c r="D410" s="26">
        <v>1</v>
      </c>
      <c r="E410" s="84">
        <v>21.285</v>
      </c>
      <c r="F410" s="26">
        <v>21.285</v>
      </c>
      <c r="G410" s="26">
        <v>1</v>
      </c>
      <c r="H410" s="26">
        <v>1</v>
      </c>
      <c r="I410" s="26">
        <v>16</v>
      </c>
      <c r="J410" s="26"/>
      <c r="K410" s="26"/>
    </row>
    <row r="411" spans="1:11" s="76" customFormat="1" x14ac:dyDescent="0.35">
      <c r="A411" s="82" t="s">
        <v>1327</v>
      </c>
      <c r="B411" s="83" t="s">
        <v>1190</v>
      </c>
      <c r="C411" s="26" t="s">
        <v>716</v>
      </c>
      <c r="D411" s="26">
        <v>17</v>
      </c>
      <c r="E411" s="84">
        <v>8.4</v>
      </c>
      <c r="F411" s="26">
        <v>142.80000000000001</v>
      </c>
      <c r="G411" s="26">
        <v>1</v>
      </c>
      <c r="H411" s="26">
        <v>1</v>
      </c>
      <c r="I411" s="26">
        <v>350</v>
      </c>
      <c r="J411" s="26"/>
      <c r="K411" s="26"/>
    </row>
    <row r="412" spans="1:11" s="76" customFormat="1" x14ac:dyDescent="0.35">
      <c r="A412" s="82" t="s">
        <v>1328</v>
      </c>
      <c r="B412" s="83" t="s">
        <v>1191</v>
      </c>
      <c r="C412" s="26" t="s">
        <v>1151</v>
      </c>
      <c r="D412" s="26"/>
      <c r="E412" s="84">
        <v>25</v>
      </c>
      <c r="F412" s="26">
        <v>0</v>
      </c>
      <c r="G412" s="26">
        <v>1</v>
      </c>
      <c r="H412" s="26">
        <v>2</v>
      </c>
      <c r="I412" s="26">
        <v>200</v>
      </c>
      <c r="J412" s="26"/>
      <c r="K412" s="26"/>
    </row>
    <row r="413" spans="1:11" s="76" customFormat="1" x14ac:dyDescent="0.35">
      <c r="A413" s="82" t="s">
        <v>1329</v>
      </c>
      <c r="B413" s="83" t="s">
        <v>1192</v>
      </c>
      <c r="C413" s="26" t="s">
        <v>33</v>
      </c>
      <c r="D413" s="26">
        <v>1</v>
      </c>
      <c r="E413" s="84">
        <v>229.95</v>
      </c>
      <c r="F413" s="26">
        <v>229.95</v>
      </c>
      <c r="G413" s="26">
        <v>2</v>
      </c>
      <c r="H413" s="26">
        <v>1</v>
      </c>
      <c r="I413" s="26"/>
      <c r="J413" s="26"/>
      <c r="K413" s="26"/>
    </row>
    <row r="414" spans="1:11" s="76" customFormat="1" ht="26" x14ac:dyDescent="0.35">
      <c r="A414" s="82" t="s">
        <v>1330</v>
      </c>
      <c r="B414" s="83" t="s">
        <v>1193</v>
      </c>
      <c r="C414" s="26" t="s">
        <v>145</v>
      </c>
      <c r="D414" s="26">
        <v>2</v>
      </c>
      <c r="E414" s="84">
        <v>262.209</v>
      </c>
      <c r="F414" s="26">
        <v>524.41800000000001</v>
      </c>
      <c r="G414" s="26">
        <v>3</v>
      </c>
      <c r="H414" s="26">
        <v>1</v>
      </c>
      <c r="I414" s="26">
        <v>30</v>
      </c>
      <c r="J414" s="26"/>
      <c r="K414" s="26"/>
    </row>
    <row r="415" spans="1:11" s="76" customFormat="1" x14ac:dyDescent="0.35">
      <c r="A415" s="82" t="s">
        <v>1331</v>
      </c>
      <c r="B415" s="83" t="s">
        <v>1194</v>
      </c>
      <c r="C415" s="26" t="s">
        <v>139</v>
      </c>
      <c r="D415" s="26">
        <v>1</v>
      </c>
      <c r="E415" s="84">
        <v>39</v>
      </c>
      <c r="F415" s="26">
        <v>39</v>
      </c>
      <c r="G415" s="26">
        <v>3</v>
      </c>
      <c r="H415" s="26">
        <v>1</v>
      </c>
      <c r="I415" s="26">
        <v>20</v>
      </c>
      <c r="J415" s="26"/>
      <c r="K415" s="26"/>
    </row>
    <row r="416" spans="1:11" s="76" customFormat="1" x14ac:dyDescent="0.35">
      <c r="A416" s="82" t="s">
        <v>1332</v>
      </c>
      <c r="B416" s="83" t="s">
        <v>1195</v>
      </c>
      <c r="C416" s="26" t="s">
        <v>139</v>
      </c>
      <c r="D416" s="26">
        <v>1</v>
      </c>
      <c r="E416" s="84">
        <v>146.4</v>
      </c>
      <c r="F416" s="26">
        <v>146.4</v>
      </c>
      <c r="G416" s="26">
        <v>3</v>
      </c>
      <c r="H416" s="26">
        <v>1</v>
      </c>
      <c r="I416" s="26">
        <v>20</v>
      </c>
      <c r="J416" s="26"/>
      <c r="K416" s="26"/>
    </row>
    <row r="417" spans="1:11" s="76" customFormat="1" x14ac:dyDescent="0.35">
      <c r="A417" s="82" t="s">
        <v>1333</v>
      </c>
      <c r="B417" s="83" t="s">
        <v>1196</v>
      </c>
      <c r="C417" s="26" t="s">
        <v>132</v>
      </c>
      <c r="D417" s="26">
        <v>15</v>
      </c>
      <c r="E417" s="84">
        <v>70</v>
      </c>
      <c r="F417" s="26">
        <v>1050</v>
      </c>
      <c r="G417" s="26">
        <v>1</v>
      </c>
      <c r="H417" s="26">
        <v>1</v>
      </c>
      <c r="I417" s="26">
        <v>450</v>
      </c>
      <c r="J417" s="26"/>
      <c r="K417" s="26"/>
    </row>
    <row r="418" spans="1:11" s="76" customFormat="1" x14ac:dyDescent="0.35">
      <c r="A418" s="82" t="s">
        <v>1334</v>
      </c>
      <c r="B418" s="83" t="s">
        <v>3552</v>
      </c>
      <c r="C418" s="26" t="s">
        <v>139</v>
      </c>
      <c r="D418" s="26">
        <v>3</v>
      </c>
      <c r="E418" s="84">
        <v>166</v>
      </c>
      <c r="F418" s="26">
        <v>498</v>
      </c>
      <c r="G418" s="26">
        <v>1</v>
      </c>
      <c r="H418" s="26">
        <v>1</v>
      </c>
      <c r="I418" s="26"/>
      <c r="J418" s="26"/>
      <c r="K418" s="26"/>
    </row>
    <row r="419" spans="1:11" s="76" customFormat="1" x14ac:dyDescent="0.35">
      <c r="A419" s="82" t="s">
        <v>1335</v>
      </c>
      <c r="B419" s="83" t="s">
        <v>3553</v>
      </c>
      <c r="C419" s="26" t="s">
        <v>139</v>
      </c>
      <c r="D419" s="26">
        <v>756</v>
      </c>
      <c r="E419" s="84">
        <v>5</v>
      </c>
      <c r="F419" s="26">
        <v>3780</v>
      </c>
      <c r="G419" s="26">
        <v>1</v>
      </c>
      <c r="H419" s="26">
        <v>1</v>
      </c>
      <c r="I419" s="26"/>
      <c r="J419" s="26"/>
      <c r="K419" s="26"/>
    </row>
    <row r="420" spans="1:11" s="76" customFormat="1" x14ac:dyDescent="0.35">
      <c r="A420" s="82" t="s">
        <v>1336</v>
      </c>
      <c r="B420" s="83" t="s">
        <v>1197</v>
      </c>
      <c r="C420" s="26" t="s">
        <v>132</v>
      </c>
      <c r="D420" s="26">
        <v>10</v>
      </c>
      <c r="E420" s="84">
        <v>432</v>
      </c>
      <c r="F420" s="26">
        <v>4320</v>
      </c>
      <c r="G420" s="26">
        <v>1</v>
      </c>
      <c r="H420" s="26">
        <v>1</v>
      </c>
      <c r="I420" s="26">
        <v>35</v>
      </c>
      <c r="J420" s="26"/>
      <c r="K420" s="26"/>
    </row>
    <row r="421" spans="1:11" s="76" customFormat="1" x14ac:dyDescent="0.35">
      <c r="A421" s="82" t="s">
        <v>1337</v>
      </c>
      <c r="B421" s="83" t="s">
        <v>1198</v>
      </c>
      <c r="C421" s="26" t="s">
        <v>139</v>
      </c>
      <c r="D421" s="26">
        <v>64</v>
      </c>
      <c r="E421" s="84">
        <v>655</v>
      </c>
      <c r="F421" s="26">
        <v>41920</v>
      </c>
      <c r="G421" s="26">
        <v>1</v>
      </c>
      <c r="H421" s="26">
        <v>1</v>
      </c>
      <c r="I421" s="26">
        <v>250</v>
      </c>
      <c r="J421" s="26"/>
      <c r="K421" s="26"/>
    </row>
    <row r="422" spans="1:11" s="76" customFormat="1" x14ac:dyDescent="0.35">
      <c r="A422" s="82" t="s">
        <v>1338</v>
      </c>
      <c r="B422" s="83" t="s">
        <v>1199</v>
      </c>
      <c r="C422" s="26" t="s">
        <v>139</v>
      </c>
      <c r="D422" s="26">
        <v>30</v>
      </c>
      <c r="E422" s="84">
        <v>5.7969999999999997</v>
      </c>
      <c r="F422" s="26">
        <v>173.91</v>
      </c>
      <c r="G422" s="26">
        <v>3</v>
      </c>
      <c r="H422" s="26">
        <v>1</v>
      </c>
      <c r="I422" s="26">
        <v>20</v>
      </c>
      <c r="J422" s="26"/>
      <c r="K422" s="26"/>
    </row>
    <row r="423" spans="1:11" s="76" customFormat="1" x14ac:dyDescent="0.35">
      <c r="A423" s="82" t="s">
        <v>1339</v>
      </c>
      <c r="B423" s="83" t="s">
        <v>1200</v>
      </c>
      <c r="C423" s="26" t="s">
        <v>132</v>
      </c>
      <c r="D423" s="26">
        <v>120</v>
      </c>
      <c r="E423" s="84">
        <v>26.07</v>
      </c>
      <c r="F423" s="26">
        <v>3128.4</v>
      </c>
      <c r="G423" s="26">
        <v>1</v>
      </c>
      <c r="H423" s="26">
        <v>1</v>
      </c>
      <c r="I423" s="26"/>
      <c r="J423" s="26"/>
      <c r="K423" s="26"/>
    </row>
    <row r="424" spans="1:11" s="76" customFormat="1" ht="26" x14ac:dyDescent="0.35">
      <c r="A424" s="82" t="s">
        <v>1340</v>
      </c>
      <c r="B424" s="83" t="s">
        <v>1201</v>
      </c>
      <c r="C424" s="26" t="s">
        <v>33</v>
      </c>
      <c r="D424" s="26">
        <v>1</v>
      </c>
      <c r="E424" s="84">
        <v>66.099999999999994</v>
      </c>
      <c r="F424" s="26">
        <v>66.099999999999994</v>
      </c>
      <c r="G424" s="26">
        <v>1</v>
      </c>
      <c r="H424" s="26">
        <v>3</v>
      </c>
      <c r="I424" s="26"/>
      <c r="J424" s="26"/>
      <c r="K424" s="26"/>
    </row>
    <row r="425" spans="1:11" s="76" customFormat="1" x14ac:dyDescent="0.35">
      <c r="A425" s="82" t="s">
        <v>1341</v>
      </c>
      <c r="B425" s="83" t="s">
        <v>1202</v>
      </c>
      <c r="C425" s="26" t="s">
        <v>33</v>
      </c>
      <c r="D425" s="26">
        <v>1</v>
      </c>
      <c r="E425" s="84">
        <v>251.99276599999999</v>
      </c>
      <c r="F425" s="26">
        <v>251.99276599999999</v>
      </c>
      <c r="G425" s="26">
        <v>3</v>
      </c>
      <c r="H425" s="26">
        <v>3</v>
      </c>
      <c r="I425" s="26">
        <v>0</v>
      </c>
      <c r="J425" s="26"/>
      <c r="K425" s="26"/>
    </row>
    <row r="426" spans="1:11" s="76" customFormat="1" x14ac:dyDescent="0.35">
      <c r="A426" s="82" t="s">
        <v>1342</v>
      </c>
      <c r="B426" s="83" t="s">
        <v>3554</v>
      </c>
      <c r="C426" s="26" t="s">
        <v>33</v>
      </c>
      <c r="D426" s="26">
        <v>5</v>
      </c>
      <c r="E426" s="84">
        <v>655</v>
      </c>
      <c r="F426" s="26">
        <v>3275</v>
      </c>
      <c r="G426" s="26">
        <v>1</v>
      </c>
      <c r="H426" s="26">
        <v>1</v>
      </c>
      <c r="I426" s="26">
        <v>65</v>
      </c>
      <c r="J426" s="26"/>
      <c r="K426" s="26"/>
    </row>
    <row r="427" spans="1:11" s="76" customFormat="1" x14ac:dyDescent="0.35">
      <c r="A427" s="82" t="s">
        <v>1343</v>
      </c>
      <c r="B427" s="83" t="s">
        <v>1203</v>
      </c>
      <c r="C427" s="26" t="s">
        <v>33</v>
      </c>
      <c r="D427" s="26">
        <v>1</v>
      </c>
      <c r="E427" s="84">
        <v>21190.05</v>
      </c>
      <c r="F427" s="26">
        <v>21190.05</v>
      </c>
      <c r="G427" s="26">
        <v>1</v>
      </c>
      <c r="H427" s="26">
        <v>1</v>
      </c>
      <c r="I427" s="26"/>
      <c r="J427" s="26"/>
      <c r="K427" s="26"/>
    </row>
    <row r="428" spans="1:11" s="76" customFormat="1" ht="26" x14ac:dyDescent="0.35">
      <c r="A428" s="82" t="s">
        <v>1344</v>
      </c>
      <c r="B428" s="83" t="s">
        <v>1204</v>
      </c>
      <c r="C428" s="26" t="s">
        <v>132</v>
      </c>
      <c r="D428" s="26">
        <v>1</v>
      </c>
      <c r="E428" s="84">
        <v>729.44</v>
      </c>
      <c r="F428" s="26">
        <v>729.44</v>
      </c>
      <c r="G428" s="26">
        <v>1</v>
      </c>
      <c r="H428" s="26">
        <v>1</v>
      </c>
      <c r="I428" s="26">
        <v>150</v>
      </c>
      <c r="J428" s="26"/>
      <c r="K428" s="26"/>
    </row>
    <row r="429" spans="1:11" s="76" customFormat="1" x14ac:dyDescent="0.35">
      <c r="A429" s="82" t="s">
        <v>1345</v>
      </c>
      <c r="B429" s="83" t="s">
        <v>1205</v>
      </c>
      <c r="C429" s="26" t="s">
        <v>32</v>
      </c>
      <c r="D429" s="26">
        <v>1</v>
      </c>
      <c r="E429" s="84">
        <v>49.4</v>
      </c>
      <c r="F429" s="26">
        <v>49.4</v>
      </c>
      <c r="G429" s="26">
        <v>1</v>
      </c>
      <c r="H429" s="26">
        <v>1</v>
      </c>
      <c r="I429" s="26"/>
      <c r="J429" s="26"/>
      <c r="K429" s="26"/>
    </row>
    <row r="430" spans="1:11" s="76" customFormat="1" x14ac:dyDescent="0.35">
      <c r="A430" s="82" t="s">
        <v>1346</v>
      </c>
      <c r="B430" s="83" t="s">
        <v>1206</v>
      </c>
      <c r="C430" s="26" t="s">
        <v>132</v>
      </c>
      <c r="D430" s="26">
        <v>7</v>
      </c>
      <c r="E430" s="84">
        <v>72.75</v>
      </c>
      <c r="F430" s="26">
        <v>509.25</v>
      </c>
      <c r="G430" s="26">
        <v>1</v>
      </c>
      <c r="H430" s="26">
        <v>1</v>
      </c>
      <c r="I430" s="26">
        <v>500</v>
      </c>
      <c r="J430" s="26"/>
      <c r="K430" s="26"/>
    </row>
    <row r="431" spans="1:11" s="76" customFormat="1" x14ac:dyDescent="0.35">
      <c r="A431" s="82" t="s">
        <v>1347</v>
      </c>
      <c r="B431" s="83" t="s">
        <v>1207</v>
      </c>
      <c r="C431" s="26" t="s">
        <v>132</v>
      </c>
      <c r="D431" s="26">
        <v>13</v>
      </c>
      <c r="E431" s="84">
        <v>629.5</v>
      </c>
      <c r="F431" s="26">
        <v>8183.5</v>
      </c>
      <c r="G431" s="26">
        <v>1</v>
      </c>
      <c r="H431" s="26">
        <v>1</v>
      </c>
      <c r="I431" s="26">
        <v>150</v>
      </c>
      <c r="J431" s="26"/>
      <c r="K431" s="26"/>
    </row>
    <row r="432" spans="1:11" s="76" customFormat="1" x14ac:dyDescent="0.35">
      <c r="A432" s="82" t="s">
        <v>1348</v>
      </c>
      <c r="B432" s="83" t="s">
        <v>1208</v>
      </c>
      <c r="C432" s="26" t="s">
        <v>32</v>
      </c>
      <c r="D432" s="26">
        <v>2</v>
      </c>
      <c r="E432" s="84">
        <v>1200</v>
      </c>
      <c r="F432" s="26">
        <v>2400</v>
      </c>
      <c r="G432" s="26">
        <v>2</v>
      </c>
      <c r="H432" s="26">
        <v>2</v>
      </c>
      <c r="I432" s="26">
        <v>200</v>
      </c>
      <c r="J432" s="26"/>
      <c r="K432" s="26"/>
    </row>
    <row r="433" spans="1:11" s="76" customFormat="1" x14ac:dyDescent="0.35">
      <c r="A433" s="82" t="s">
        <v>1349</v>
      </c>
      <c r="B433" s="83" t="s">
        <v>1209</v>
      </c>
      <c r="C433" s="26" t="s">
        <v>132</v>
      </c>
      <c r="D433" s="26">
        <v>2</v>
      </c>
      <c r="E433" s="84">
        <v>405.94459999999998</v>
      </c>
      <c r="F433" s="26">
        <v>811.88919999999996</v>
      </c>
      <c r="G433" s="26">
        <v>1</v>
      </c>
      <c r="H433" s="26">
        <v>1</v>
      </c>
      <c r="I433" s="26">
        <v>347</v>
      </c>
      <c r="J433" s="26"/>
      <c r="K433" s="26"/>
    </row>
    <row r="434" spans="1:11" s="76" customFormat="1" x14ac:dyDescent="0.35">
      <c r="A434" s="82" t="s">
        <v>1350</v>
      </c>
      <c r="B434" s="83" t="s">
        <v>1210</v>
      </c>
      <c r="C434" s="26" t="s">
        <v>132</v>
      </c>
      <c r="D434" s="26">
        <v>1</v>
      </c>
      <c r="E434" s="84">
        <v>155.37700000000001</v>
      </c>
      <c r="F434" s="26">
        <v>155.37700000000001</v>
      </c>
      <c r="G434" s="26">
        <v>3</v>
      </c>
      <c r="H434" s="26">
        <v>1</v>
      </c>
      <c r="I434" s="26"/>
      <c r="J434" s="26"/>
      <c r="K434" s="26"/>
    </row>
    <row r="435" spans="1:11" s="76" customFormat="1" x14ac:dyDescent="0.35">
      <c r="A435" s="82" t="s">
        <v>1351</v>
      </c>
      <c r="B435" s="83" t="s">
        <v>1211</v>
      </c>
      <c r="C435" s="26" t="s">
        <v>33</v>
      </c>
      <c r="D435" s="26">
        <v>2</v>
      </c>
      <c r="E435" s="84">
        <v>1731</v>
      </c>
      <c r="F435" s="26">
        <v>3462</v>
      </c>
      <c r="G435" s="26">
        <v>1</v>
      </c>
      <c r="H435" s="26">
        <v>1</v>
      </c>
      <c r="I435" s="26">
        <v>5351</v>
      </c>
      <c r="J435" s="26"/>
      <c r="K435" s="26"/>
    </row>
    <row r="436" spans="1:11" s="76" customFormat="1" x14ac:dyDescent="0.35">
      <c r="A436" s="82" t="s">
        <v>1352</v>
      </c>
      <c r="B436" s="83" t="s">
        <v>1212</v>
      </c>
      <c r="C436" s="26" t="s">
        <v>132</v>
      </c>
      <c r="D436" s="26">
        <v>1</v>
      </c>
      <c r="E436" s="84">
        <v>838.7</v>
      </c>
      <c r="F436" s="26">
        <v>838.7</v>
      </c>
      <c r="G436" s="26">
        <v>1</v>
      </c>
      <c r="H436" s="26">
        <v>1</v>
      </c>
      <c r="I436" s="26">
        <v>219</v>
      </c>
      <c r="J436" s="26"/>
      <c r="K436" s="26"/>
    </row>
    <row r="437" spans="1:11" s="76" customFormat="1" x14ac:dyDescent="0.35">
      <c r="A437" s="82" t="s">
        <v>1353</v>
      </c>
      <c r="B437" s="83" t="s">
        <v>1213</v>
      </c>
      <c r="C437" s="26" t="s">
        <v>132</v>
      </c>
      <c r="D437" s="26">
        <v>1</v>
      </c>
      <c r="E437" s="84">
        <v>825.505</v>
      </c>
      <c r="F437" s="26">
        <v>825.505</v>
      </c>
      <c r="G437" s="26">
        <v>3</v>
      </c>
      <c r="H437" s="26">
        <v>1</v>
      </c>
      <c r="I437" s="26"/>
      <c r="J437" s="26"/>
      <c r="K437" s="26"/>
    </row>
    <row r="438" spans="1:11" s="76" customFormat="1" x14ac:dyDescent="0.35">
      <c r="A438" s="82" t="s">
        <v>1354</v>
      </c>
      <c r="B438" s="83" t="s">
        <v>1214</v>
      </c>
      <c r="C438" s="26" t="s">
        <v>132</v>
      </c>
      <c r="D438" s="26">
        <v>1</v>
      </c>
      <c r="E438" s="84">
        <v>190.85</v>
      </c>
      <c r="F438" s="26">
        <v>190.85</v>
      </c>
      <c r="G438" s="26">
        <v>1</v>
      </c>
      <c r="H438" s="26">
        <v>1</v>
      </c>
      <c r="I438" s="26">
        <v>695</v>
      </c>
      <c r="J438" s="26"/>
      <c r="K438" s="26"/>
    </row>
    <row r="439" spans="1:11" s="76" customFormat="1" x14ac:dyDescent="0.35">
      <c r="A439" s="82" t="s">
        <v>1355</v>
      </c>
      <c r="B439" s="83" t="s">
        <v>1215</v>
      </c>
      <c r="C439" s="26" t="s">
        <v>32</v>
      </c>
      <c r="D439" s="26">
        <v>2</v>
      </c>
      <c r="E439" s="84">
        <v>1619.799317</v>
      </c>
      <c r="F439" s="26">
        <v>3239.5986339999999</v>
      </c>
      <c r="G439" s="26">
        <v>1</v>
      </c>
      <c r="H439" s="26">
        <v>1</v>
      </c>
      <c r="I439" s="26">
        <v>6181</v>
      </c>
      <c r="J439" s="26"/>
      <c r="K439" s="26"/>
    </row>
    <row r="440" spans="1:11" s="76" customFormat="1" x14ac:dyDescent="0.35">
      <c r="A440" s="82" t="s">
        <v>1356</v>
      </c>
      <c r="B440" s="83" t="s">
        <v>1216</v>
      </c>
      <c r="C440" s="26" t="s">
        <v>132</v>
      </c>
      <c r="D440" s="26">
        <v>1</v>
      </c>
      <c r="E440" s="84">
        <v>220</v>
      </c>
      <c r="F440" s="26">
        <v>220</v>
      </c>
      <c r="G440" s="26">
        <v>1</v>
      </c>
      <c r="H440" s="26">
        <v>1</v>
      </c>
      <c r="I440" s="26">
        <v>614</v>
      </c>
      <c r="J440" s="26"/>
      <c r="K440" s="26"/>
    </row>
    <row r="441" spans="1:11" s="76" customFormat="1" x14ac:dyDescent="0.35">
      <c r="A441" s="82" t="s">
        <v>1357</v>
      </c>
      <c r="B441" s="83" t="s">
        <v>1217</v>
      </c>
      <c r="C441" s="26" t="s">
        <v>132</v>
      </c>
      <c r="D441" s="26">
        <v>2</v>
      </c>
      <c r="E441" s="84">
        <v>70</v>
      </c>
      <c r="F441" s="26">
        <v>140</v>
      </c>
      <c r="G441" s="26">
        <v>1</v>
      </c>
      <c r="H441" s="26">
        <v>1</v>
      </c>
      <c r="I441" s="26">
        <v>1585</v>
      </c>
      <c r="J441" s="26"/>
      <c r="K441" s="26"/>
    </row>
    <row r="442" spans="1:11" s="76" customFormat="1" x14ac:dyDescent="0.35">
      <c r="A442" s="82" t="s">
        <v>1358</v>
      </c>
      <c r="B442" s="83" t="s">
        <v>1218</v>
      </c>
      <c r="C442" s="26" t="s">
        <v>132</v>
      </c>
      <c r="D442" s="26">
        <v>1</v>
      </c>
      <c r="E442" s="84">
        <v>104.5</v>
      </c>
      <c r="F442" s="26">
        <v>104.5</v>
      </c>
      <c r="G442" s="26">
        <v>3</v>
      </c>
      <c r="H442" s="26">
        <v>1</v>
      </c>
      <c r="I442" s="26"/>
      <c r="J442" s="26"/>
      <c r="K442" s="26"/>
    </row>
    <row r="443" spans="1:11" s="76" customFormat="1" x14ac:dyDescent="0.35">
      <c r="A443" s="82" t="s">
        <v>1359</v>
      </c>
      <c r="B443" s="83" t="s">
        <v>1219</v>
      </c>
      <c r="C443" s="26" t="s">
        <v>132</v>
      </c>
      <c r="D443" s="26">
        <v>1</v>
      </c>
      <c r="E443" s="84">
        <v>2657.4292500000001</v>
      </c>
      <c r="F443" s="26">
        <v>2657.4292500000001</v>
      </c>
      <c r="G443" s="26">
        <v>1</v>
      </c>
      <c r="H443" s="26">
        <v>1</v>
      </c>
      <c r="I443" s="26">
        <v>219</v>
      </c>
      <c r="J443" s="26"/>
      <c r="K443" s="26"/>
    </row>
    <row r="444" spans="1:11" s="76" customFormat="1" x14ac:dyDescent="0.35">
      <c r="A444" s="82" t="s">
        <v>1360</v>
      </c>
      <c r="B444" s="83" t="s">
        <v>1220</v>
      </c>
      <c r="C444" s="26" t="s">
        <v>132</v>
      </c>
      <c r="D444" s="26">
        <v>1</v>
      </c>
      <c r="E444" s="84">
        <v>150</v>
      </c>
      <c r="F444" s="26">
        <v>150</v>
      </c>
      <c r="G444" s="26">
        <v>1</v>
      </c>
      <c r="H444" s="26">
        <v>1</v>
      </c>
      <c r="I444" s="26">
        <v>18</v>
      </c>
      <c r="J444" s="26"/>
      <c r="K444" s="26"/>
    </row>
    <row r="445" spans="1:11" s="76" customFormat="1" x14ac:dyDescent="0.35">
      <c r="A445" s="82" t="s">
        <v>1361</v>
      </c>
      <c r="B445" s="83" t="s">
        <v>1221</v>
      </c>
      <c r="C445" s="26" t="s">
        <v>32</v>
      </c>
      <c r="D445" s="26">
        <v>1</v>
      </c>
      <c r="E445" s="84">
        <v>1281.5999999999999</v>
      </c>
      <c r="F445" s="26">
        <v>1281.5999999999999</v>
      </c>
      <c r="G445" s="26">
        <v>1</v>
      </c>
      <c r="H445" s="26">
        <v>1</v>
      </c>
      <c r="I445" s="26">
        <v>150</v>
      </c>
      <c r="J445" s="26"/>
      <c r="K445" s="26"/>
    </row>
    <row r="446" spans="1:11" s="76" customFormat="1" x14ac:dyDescent="0.35">
      <c r="A446" s="82" t="s">
        <v>1362</v>
      </c>
      <c r="B446" s="83" t="s">
        <v>1222</v>
      </c>
      <c r="C446" s="26" t="s">
        <v>32</v>
      </c>
      <c r="D446" s="26">
        <v>1</v>
      </c>
      <c r="E446" s="84">
        <v>819.8</v>
      </c>
      <c r="F446" s="26">
        <v>819.8</v>
      </c>
      <c r="G446" s="26">
        <v>1</v>
      </c>
      <c r="H446" s="26">
        <v>1</v>
      </c>
      <c r="I446" s="26">
        <v>500</v>
      </c>
      <c r="J446" s="26"/>
      <c r="K446" s="26"/>
    </row>
    <row r="447" spans="1:11" s="76" customFormat="1" x14ac:dyDescent="0.35">
      <c r="A447" s="82" t="s">
        <v>1363</v>
      </c>
      <c r="B447" s="83" t="s">
        <v>1223</v>
      </c>
      <c r="C447" s="26" t="s">
        <v>32</v>
      </c>
      <c r="D447" s="26">
        <v>1</v>
      </c>
      <c r="E447" s="84">
        <v>516.6</v>
      </c>
      <c r="F447" s="26">
        <v>516.6</v>
      </c>
      <c r="G447" s="26">
        <v>1</v>
      </c>
      <c r="H447" s="26">
        <v>1</v>
      </c>
      <c r="I447" s="26">
        <v>150</v>
      </c>
      <c r="J447" s="26"/>
      <c r="K447" s="26"/>
    </row>
    <row r="448" spans="1:11" s="76" customFormat="1" x14ac:dyDescent="0.35">
      <c r="A448" s="82" t="s">
        <v>1364</v>
      </c>
      <c r="B448" s="83" t="s">
        <v>1224</v>
      </c>
      <c r="C448" s="26" t="s">
        <v>32</v>
      </c>
      <c r="D448" s="26">
        <v>1</v>
      </c>
      <c r="E448" s="84">
        <v>187.8</v>
      </c>
      <c r="F448" s="26">
        <v>187.8</v>
      </c>
      <c r="G448" s="26">
        <v>1</v>
      </c>
      <c r="H448" s="26">
        <v>1</v>
      </c>
      <c r="I448" s="26">
        <v>500</v>
      </c>
      <c r="J448" s="26"/>
      <c r="K448" s="26"/>
    </row>
    <row r="449" spans="1:11" s="76" customFormat="1" x14ac:dyDescent="0.35">
      <c r="A449" s="82" t="s">
        <v>1365</v>
      </c>
      <c r="B449" s="83" t="s">
        <v>1225</v>
      </c>
      <c r="C449" s="26" t="s">
        <v>132</v>
      </c>
      <c r="D449" s="26">
        <v>1</v>
      </c>
      <c r="E449" s="84">
        <v>679.4</v>
      </c>
      <c r="F449" s="26">
        <v>679.4</v>
      </c>
      <c r="G449" s="26">
        <v>1</v>
      </c>
      <c r="H449" s="26">
        <v>1</v>
      </c>
      <c r="I449" s="26">
        <v>150</v>
      </c>
      <c r="J449" s="26"/>
      <c r="K449" s="26"/>
    </row>
    <row r="450" spans="1:11" s="76" customFormat="1" x14ac:dyDescent="0.35">
      <c r="A450" s="82" t="s">
        <v>1366</v>
      </c>
      <c r="B450" s="83" t="s">
        <v>1226</v>
      </c>
      <c r="C450" s="26" t="s">
        <v>132</v>
      </c>
      <c r="D450" s="26">
        <v>2</v>
      </c>
      <c r="E450" s="84">
        <v>415</v>
      </c>
      <c r="F450" s="26">
        <v>830</v>
      </c>
      <c r="G450" s="26">
        <v>1</v>
      </c>
      <c r="H450" s="26">
        <v>1</v>
      </c>
      <c r="I450" s="26">
        <v>20</v>
      </c>
      <c r="J450" s="26"/>
      <c r="K450" s="26"/>
    </row>
    <row r="451" spans="1:11" s="76" customFormat="1" x14ac:dyDescent="0.35">
      <c r="A451" s="82" t="s">
        <v>1367</v>
      </c>
      <c r="B451" s="83" t="s">
        <v>1227</v>
      </c>
      <c r="C451" s="26" t="s">
        <v>32</v>
      </c>
      <c r="D451" s="26">
        <v>1</v>
      </c>
      <c r="E451" s="84">
        <v>10.84</v>
      </c>
      <c r="F451" s="26">
        <v>10.84</v>
      </c>
      <c r="G451" s="26">
        <v>2</v>
      </c>
      <c r="H451" s="26">
        <v>1</v>
      </c>
      <c r="I451" s="26">
        <v>5</v>
      </c>
      <c r="J451" s="26"/>
      <c r="K451" s="26"/>
    </row>
    <row r="452" spans="1:11" s="76" customFormat="1" x14ac:dyDescent="0.35">
      <c r="A452" s="82" t="s">
        <v>1368</v>
      </c>
      <c r="B452" s="83" t="s">
        <v>1228</v>
      </c>
      <c r="C452" s="26" t="s">
        <v>32</v>
      </c>
      <c r="D452" s="26">
        <v>1</v>
      </c>
      <c r="E452" s="84">
        <v>1823.018</v>
      </c>
      <c r="F452" s="26">
        <v>1823.018</v>
      </c>
      <c r="G452" s="26">
        <v>3</v>
      </c>
      <c r="H452" s="26">
        <v>1</v>
      </c>
      <c r="I452" s="26">
        <v>0</v>
      </c>
      <c r="J452" s="26"/>
      <c r="K452" s="26"/>
    </row>
    <row r="453" spans="1:11" s="76" customFormat="1" x14ac:dyDescent="0.35">
      <c r="A453" s="82" t="s">
        <v>1369</v>
      </c>
      <c r="B453" s="83" t="s">
        <v>1229</v>
      </c>
      <c r="C453" s="26" t="s">
        <v>132</v>
      </c>
      <c r="D453" s="26">
        <v>1</v>
      </c>
      <c r="E453" s="84">
        <v>366</v>
      </c>
      <c r="F453" s="26">
        <v>366</v>
      </c>
      <c r="G453" s="26">
        <v>3</v>
      </c>
      <c r="H453" s="26">
        <v>1</v>
      </c>
      <c r="I453" s="26">
        <v>10</v>
      </c>
      <c r="J453" s="26"/>
      <c r="K453" s="26"/>
    </row>
    <row r="454" spans="1:11" s="76" customFormat="1" x14ac:dyDescent="0.35">
      <c r="A454" s="82" t="s">
        <v>1370</v>
      </c>
      <c r="B454" s="83" t="s">
        <v>1230</v>
      </c>
      <c r="C454" s="26" t="s">
        <v>32</v>
      </c>
      <c r="D454" s="26">
        <v>1</v>
      </c>
      <c r="E454" s="84">
        <v>2201.058</v>
      </c>
      <c r="F454" s="26">
        <v>2201.058</v>
      </c>
      <c r="G454" s="26">
        <v>1</v>
      </c>
      <c r="H454" s="26">
        <v>1</v>
      </c>
      <c r="I454" s="26">
        <v>13</v>
      </c>
      <c r="J454" s="26"/>
      <c r="K454" s="26"/>
    </row>
    <row r="455" spans="1:11" s="76" customFormat="1" x14ac:dyDescent="0.35">
      <c r="A455" s="82" t="s">
        <v>1371</v>
      </c>
      <c r="B455" s="83" t="s">
        <v>1231</v>
      </c>
      <c r="C455" s="26" t="s">
        <v>32</v>
      </c>
      <c r="D455" s="26">
        <v>1</v>
      </c>
      <c r="E455" s="84">
        <v>92.248999999999995</v>
      </c>
      <c r="F455" s="26">
        <v>92.248999999999995</v>
      </c>
      <c r="G455" s="26">
        <v>3</v>
      </c>
      <c r="H455" s="26">
        <v>1</v>
      </c>
      <c r="I455" s="26">
        <v>3</v>
      </c>
      <c r="J455" s="26"/>
      <c r="K455" s="26"/>
    </row>
    <row r="456" spans="1:11" s="76" customFormat="1" x14ac:dyDescent="0.35">
      <c r="A456" s="82" t="s">
        <v>1372</v>
      </c>
      <c r="B456" s="83" t="s">
        <v>1232</v>
      </c>
      <c r="C456" s="26" t="s">
        <v>32</v>
      </c>
      <c r="D456" s="26">
        <v>2</v>
      </c>
      <c r="E456" s="84">
        <v>203.93700000000001</v>
      </c>
      <c r="F456" s="26">
        <v>407.87400000000002</v>
      </c>
      <c r="G456" s="26">
        <v>3</v>
      </c>
      <c r="H456" s="26">
        <v>1</v>
      </c>
      <c r="I456" s="26">
        <v>4</v>
      </c>
      <c r="J456" s="26"/>
      <c r="K456" s="26"/>
    </row>
    <row r="457" spans="1:11" s="76" customFormat="1" x14ac:dyDescent="0.35">
      <c r="A457" s="82" t="s">
        <v>1373</v>
      </c>
      <c r="B457" s="83" t="s">
        <v>1233</v>
      </c>
      <c r="C457" s="26" t="s">
        <v>32</v>
      </c>
      <c r="D457" s="26">
        <v>1</v>
      </c>
      <c r="E457" s="84">
        <v>154.505</v>
      </c>
      <c r="F457" s="26">
        <v>154.505</v>
      </c>
      <c r="G457" s="26">
        <v>3</v>
      </c>
      <c r="H457" s="26">
        <v>1</v>
      </c>
      <c r="I457" s="26">
        <v>300</v>
      </c>
      <c r="J457" s="26"/>
      <c r="K457" s="26"/>
    </row>
    <row r="458" spans="1:11" s="76" customFormat="1" x14ac:dyDescent="0.35">
      <c r="A458" s="82" t="s">
        <v>1374</v>
      </c>
      <c r="B458" s="83" t="s">
        <v>1234</v>
      </c>
      <c r="C458" s="26" t="s">
        <v>32</v>
      </c>
      <c r="D458" s="26">
        <v>1</v>
      </c>
      <c r="E458" s="84">
        <v>136.5</v>
      </c>
      <c r="F458" s="26">
        <v>136.5</v>
      </c>
      <c r="G458" s="26">
        <v>1</v>
      </c>
      <c r="H458" s="26">
        <v>1</v>
      </c>
      <c r="I458" s="26">
        <v>60</v>
      </c>
      <c r="J458" s="26"/>
      <c r="K458" s="26"/>
    </row>
    <row r="459" spans="1:11" s="76" customFormat="1" x14ac:dyDescent="0.35">
      <c r="A459" s="82" t="s">
        <v>1375</v>
      </c>
      <c r="B459" s="83" t="s">
        <v>1235</v>
      </c>
      <c r="C459" s="26" t="s">
        <v>32</v>
      </c>
      <c r="D459" s="26">
        <v>1</v>
      </c>
      <c r="E459" s="84">
        <v>11.5</v>
      </c>
      <c r="F459" s="26">
        <v>11.5</v>
      </c>
      <c r="G459" s="26">
        <v>1</v>
      </c>
      <c r="H459" s="26">
        <v>1</v>
      </c>
      <c r="I459" s="26">
        <v>25</v>
      </c>
      <c r="J459" s="26"/>
      <c r="K459" s="26"/>
    </row>
    <row r="460" spans="1:11" s="76" customFormat="1" x14ac:dyDescent="0.35">
      <c r="A460" s="82" t="s">
        <v>1376</v>
      </c>
      <c r="B460" s="83" t="s">
        <v>1236</v>
      </c>
      <c r="C460" s="26" t="s">
        <v>32</v>
      </c>
      <c r="D460" s="26">
        <v>1</v>
      </c>
      <c r="E460" s="84">
        <v>4315.0450000000001</v>
      </c>
      <c r="F460" s="26">
        <v>4315.0450000000001</v>
      </c>
      <c r="G460" s="26">
        <v>1</v>
      </c>
      <c r="H460" s="26">
        <v>2</v>
      </c>
      <c r="I460" s="26">
        <v>25</v>
      </c>
      <c r="J460" s="26"/>
      <c r="K460" s="26"/>
    </row>
    <row r="461" spans="1:11" s="76" customFormat="1" x14ac:dyDescent="0.35">
      <c r="A461" s="82" t="s">
        <v>1377</v>
      </c>
      <c r="B461" s="83" t="s">
        <v>1238</v>
      </c>
      <c r="C461" s="26" t="s">
        <v>32</v>
      </c>
      <c r="D461" s="26">
        <v>1</v>
      </c>
      <c r="E461" s="84">
        <v>3485</v>
      </c>
      <c r="F461" s="26">
        <v>3485</v>
      </c>
      <c r="G461" s="26">
        <v>1</v>
      </c>
      <c r="H461" s="26">
        <v>2</v>
      </c>
      <c r="I461" s="26">
        <v>90</v>
      </c>
      <c r="J461" s="26"/>
      <c r="K461" s="26"/>
    </row>
    <row r="462" spans="1:11" s="76" customFormat="1" x14ac:dyDescent="0.35">
      <c r="A462" s="82" t="s">
        <v>1378</v>
      </c>
      <c r="B462" s="83" t="s">
        <v>1239</v>
      </c>
      <c r="C462" s="26" t="s">
        <v>32</v>
      </c>
      <c r="D462" s="26">
        <v>1</v>
      </c>
      <c r="E462" s="84">
        <v>1739.8</v>
      </c>
      <c r="F462" s="26">
        <v>1739.8</v>
      </c>
      <c r="G462" s="26">
        <v>1</v>
      </c>
      <c r="H462" s="26">
        <v>2</v>
      </c>
      <c r="I462" s="26">
        <v>90</v>
      </c>
      <c r="J462" s="26"/>
      <c r="K462" s="26"/>
    </row>
    <row r="463" spans="1:11" s="76" customFormat="1" x14ac:dyDescent="0.35">
      <c r="A463" s="82" t="s">
        <v>1379</v>
      </c>
      <c r="B463" s="83" t="s">
        <v>3555</v>
      </c>
      <c r="C463" s="26" t="s">
        <v>32</v>
      </c>
      <c r="D463" s="26">
        <v>1</v>
      </c>
      <c r="E463" s="84">
        <v>1239.5</v>
      </c>
      <c r="F463" s="26">
        <v>1239.5</v>
      </c>
      <c r="G463" s="26">
        <v>1</v>
      </c>
      <c r="H463" s="26">
        <v>2</v>
      </c>
      <c r="I463" s="26"/>
      <c r="J463" s="26"/>
      <c r="K463" s="26"/>
    </row>
    <row r="464" spans="1:11" s="76" customFormat="1" x14ac:dyDescent="0.35">
      <c r="A464" s="82" t="s">
        <v>1380</v>
      </c>
      <c r="B464" s="83" t="s">
        <v>3556</v>
      </c>
      <c r="C464" s="26" t="s">
        <v>32</v>
      </c>
      <c r="D464" s="26">
        <v>1</v>
      </c>
      <c r="E464" s="84">
        <v>598.5</v>
      </c>
      <c r="F464" s="26">
        <v>598.5</v>
      </c>
      <c r="G464" s="26"/>
      <c r="H464" s="26">
        <v>3</v>
      </c>
      <c r="I464" s="26"/>
      <c r="J464" s="26"/>
      <c r="K464" s="26"/>
    </row>
    <row r="465" spans="1:11" s="76" customFormat="1" x14ac:dyDescent="0.35">
      <c r="A465" s="82" t="s">
        <v>1381</v>
      </c>
      <c r="B465" s="83" t="s">
        <v>1240</v>
      </c>
      <c r="C465" s="26" t="s">
        <v>32</v>
      </c>
      <c r="D465" s="26">
        <v>1</v>
      </c>
      <c r="E465" s="84">
        <v>248.9</v>
      </c>
      <c r="F465" s="26">
        <v>248.9</v>
      </c>
      <c r="G465" s="26"/>
      <c r="H465" s="26">
        <v>3</v>
      </c>
      <c r="I465" s="26"/>
      <c r="J465" s="26"/>
      <c r="K465" s="26"/>
    </row>
    <row r="466" spans="1:11" s="76" customFormat="1" x14ac:dyDescent="0.35">
      <c r="A466" s="82" t="s">
        <v>1382</v>
      </c>
      <c r="B466" s="83" t="s">
        <v>1241</v>
      </c>
      <c r="C466" s="26" t="s">
        <v>139</v>
      </c>
      <c r="D466" s="26">
        <v>1</v>
      </c>
      <c r="E466" s="84">
        <v>338.8</v>
      </c>
      <c r="F466" s="26">
        <v>338.8</v>
      </c>
      <c r="G466" s="26">
        <v>1</v>
      </c>
      <c r="H466" s="26">
        <v>1</v>
      </c>
      <c r="I466" s="26">
        <v>50</v>
      </c>
      <c r="J466" s="26"/>
      <c r="K466" s="26"/>
    </row>
    <row r="467" spans="1:11" s="76" customFormat="1" x14ac:dyDescent="0.35">
      <c r="A467" s="82" t="s">
        <v>1383</v>
      </c>
      <c r="B467" s="83" t="s">
        <v>1242</v>
      </c>
      <c r="C467" s="26" t="s">
        <v>139</v>
      </c>
      <c r="D467" s="26">
        <v>1</v>
      </c>
      <c r="E467" s="84">
        <v>72.3</v>
      </c>
      <c r="F467" s="26">
        <v>72.3</v>
      </c>
      <c r="G467" s="26">
        <v>1</v>
      </c>
      <c r="H467" s="26">
        <v>1</v>
      </c>
      <c r="I467" s="26">
        <v>50</v>
      </c>
      <c r="J467" s="26"/>
      <c r="K467" s="26"/>
    </row>
    <row r="468" spans="1:11" s="76" customFormat="1" x14ac:dyDescent="0.35">
      <c r="A468" s="82" t="s">
        <v>1384</v>
      </c>
      <c r="B468" s="83" t="s">
        <v>1243</v>
      </c>
      <c r="C468" s="26" t="s">
        <v>139</v>
      </c>
      <c r="D468" s="26">
        <v>1</v>
      </c>
      <c r="E468" s="84">
        <v>19.2</v>
      </c>
      <c r="F468" s="26">
        <v>19.2</v>
      </c>
      <c r="G468" s="26">
        <v>1</v>
      </c>
      <c r="H468" s="26">
        <v>1</v>
      </c>
      <c r="I468" s="26">
        <v>30</v>
      </c>
      <c r="J468" s="26"/>
      <c r="K468" s="26"/>
    </row>
    <row r="469" spans="1:11" s="76" customFormat="1" x14ac:dyDescent="0.35">
      <c r="A469" s="82" t="s">
        <v>1385</v>
      </c>
      <c r="B469" s="83" t="s">
        <v>1244</v>
      </c>
      <c r="C469" s="26" t="s">
        <v>145</v>
      </c>
      <c r="D469" s="26">
        <v>1</v>
      </c>
      <c r="E469" s="84">
        <v>16</v>
      </c>
      <c r="F469" s="26">
        <v>16</v>
      </c>
      <c r="G469" s="26">
        <v>3</v>
      </c>
      <c r="H469" s="26">
        <v>2</v>
      </c>
      <c r="I469" s="26">
        <v>3</v>
      </c>
      <c r="J469" s="26"/>
      <c r="K469" s="26"/>
    </row>
    <row r="470" spans="1:11" s="76" customFormat="1" x14ac:dyDescent="0.35">
      <c r="A470" s="82" t="s">
        <v>1386</v>
      </c>
      <c r="B470" s="83" t="s">
        <v>715</v>
      </c>
      <c r="C470" s="26" t="s">
        <v>132</v>
      </c>
      <c r="D470" s="26">
        <v>1</v>
      </c>
      <c r="E470" s="84">
        <v>1398</v>
      </c>
      <c r="F470" s="26">
        <v>1398</v>
      </c>
      <c r="G470" s="26">
        <v>1</v>
      </c>
      <c r="H470" s="26">
        <v>1</v>
      </c>
      <c r="I470" s="26">
        <v>30</v>
      </c>
      <c r="J470" s="26"/>
      <c r="K470" s="26"/>
    </row>
    <row r="471" spans="1:11" s="76" customFormat="1" x14ac:dyDescent="0.35">
      <c r="A471" s="82" t="s">
        <v>1387</v>
      </c>
      <c r="B471" s="83" t="s">
        <v>1245</v>
      </c>
      <c r="C471" s="26" t="s">
        <v>132</v>
      </c>
      <c r="D471" s="26">
        <v>1</v>
      </c>
      <c r="E471" s="84">
        <v>43</v>
      </c>
      <c r="F471" s="26">
        <v>43</v>
      </c>
      <c r="G471" s="26">
        <v>3</v>
      </c>
      <c r="H471" s="26">
        <v>2</v>
      </c>
      <c r="I471" s="26">
        <v>5</v>
      </c>
      <c r="J471" s="26"/>
      <c r="K471" s="26"/>
    </row>
    <row r="472" spans="1:11" s="76" customFormat="1" x14ac:dyDescent="0.35">
      <c r="A472" s="82" t="s">
        <v>1388</v>
      </c>
      <c r="B472" s="83" t="s">
        <v>1246</v>
      </c>
      <c r="C472" s="26" t="s">
        <v>132</v>
      </c>
      <c r="D472" s="26">
        <v>2</v>
      </c>
      <c r="E472" s="84">
        <v>26.25</v>
      </c>
      <c r="F472" s="26">
        <v>52.5</v>
      </c>
      <c r="G472" s="26">
        <v>3</v>
      </c>
      <c r="H472" s="26">
        <v>1</v>
      </c>
      <c r="I472" s="26">
        <v>5</v>
      </c>
      <c r="J472" s="26"/>
      <c r="K472" s="26"/>
    </row>
    <row r="473" spans="1:11" s="76" customFormat="1" x14ac:dyDescent="0.35">
      <c r="A473" s="82" t="s">
        <v>1389</v>
      </c>
      <c r="B473" s="83" t="s">
        <v>1247</v>
      </c>
      <c r="C473" s="26" t="s">
        <v>139</v>
      </c>
      <c r="D473" s="26">
        <v>6</v>
      </c>
      <c r="E473" s="84">
        <v>184.99934999999999</v>
      </c>
      <c r="F473" s="26">
        <v>1109.9960999999998</v>
      </c>
      <c r="G473" s="26">
        <v>1</v>
      </c>
      <c r="H473" s="26">
        <v>1</v>
      </c>
      <c r="I473" s="26">
        <v>150</v>
      </c>
      <c r="J473" s="26"/>
      <c r="K473" s="26"/>
    </row>
    <row r="474" spans="1:11" s="76" customFormat="1" x14ac:dyDescent="0.35">
      <c r="A474" s="82" t="s">
        <v>1390</v>
      </c>
      <c r="B474" s="83" t="s">
        <v>966</v>
      </c>
      <c r="C474" s="26" t="s">
        <v>132</v>
      </c>
      <c r="D474" s="26">
        <v>6</v>
      </c>
      <c r="E474" s="84">
        <v>30.2</v>
      </c>
      <c r="F474" s="26">
        <v>181.2</v>
      </c>
      <c r="G474" s="26">
        <v>1</v>
      </c>
      <c r="H474" s="26">
        <v>1</v>
      </c>
      <c r="I474" s="26">
        <v>1695</v>
      </c>
      <c r="J474" s="26"/>
      <c r="K474" s="26"/>
    </row>
    <row r="475" spans="1:11" s="76" customFormat="1" ht="26" x14ac:dyDescent="0.35">
      <c r="A475" s="82" t="s">
        <v>1391</v>
      </c>
      <c r="B475" s="83" t="s">
        <v>1248</v>
      </c>
      <c r="C475" s="26" t="s">
        <v>139</v>
      </c>
      <c r="D475" s="26">
        <v>2</v>
      </c>
      <c r="E475" s="84">
        <v>165.089</v>
      </c>
      <c r="F475" s="26">
        <v>330.178</v>
      </c>
      <c r="G475" s="26">
        <v>3</v>
      </c>
      <c r="H475" s="26">
        <v>1</v>
      </c>
      <c r="I475" s="26">
        <v>1</v>
      </c>
      <c r="J475" s="26"/>
      <c r="K475" s="26"/>
    </row>
    <row r="476" spans="1:11" s="76" customFormat="1" x14ac:dyDescent="0.35">
      <c r="A476" s="82" t="s">
        <v>1392</v>
      </c>
      <c r="B476" s="83" t="s">
        <v>1249</v>
      </c>
      <c r="C476" s="26" t="s">
        <v>139</v>
      </c>
      <c r="D476" s="26">
        <v>8</v>
      </c>
      <c r="E476" s="84">
        <v>31.633222</v>
      </c>
      <c r="F476" s="26">
        <v>253.065776</v>
      </c>
      <c r="G476" s="26">
        <v>3</v>
      </c>
      <c r="H476" s="26">
        <v>3</v>
      </c>
      <c r="I476" s="26">
        <v>0</v>
      </c>
      <c r="J476" s="26"/>
      <c r="K476" s="26"/>
    </row>
    <row r="477" spans="1:11" s="76" customFormat="1" x14ac:dyDescent="0.35">
      <c r="A477" s="82" t="s">
        <v>1393</v>
      </c>
      <c r="B477" s="83" t="s">
        <v>174</v>
      </c>
      <c r="C477" s="26" t="s">
        <v>139</v>
      </c>
      <c r="D477" s="26">
        <v>13</v>
      </c>
      <c r="E477" s="84">
        <v>59.7</v>
      </c>
      <c r="F477" s="26">
        <v>776.1</v>
      </c>
      <c r="G477" s="26">
        <v>1</v>
      </c>
      <c r="H477" s="26">
        <v>1</v>
      </c>
      <c r="I477" s="26">
        <v>150</v>
      </c>
      <c r="J477" s="26"/>
      <c r="K477" s="26"/>
    </row>
    <row r="478" spans="1:11" s="76" customFormat="1" x14ac:dyDescent="0.35">
      <c r="A478" s="82" t="s">
        <v>1394</v>
      </c>
      <c r="B478" s="83" t="s">
        <v>1250</v>
      </c>
      <c r="C478" s="26" t="s">
        <v>139</v>
      </c>
      <c r="D478" s="26">
        <v>3</v>
      </c>
      <c r="E478" s="84">
        <v>1525</v>
      </c>
      <c r="F478" s="26">
        <v>4575</v>
      </c>
      <c r="G478" s="26">
        <v>2</v>
      </c>
      <c r="H478" s="26">
        <v>2</v>
      </c>
      <c r="I478" s="26">
        <v>400</v>
      </c>
      <c r="J478" s="26"/>
      <c r="K478" s="26"/>
    </row>
    <row r="479" spans="1:11" s="76" customFormat="1" x14ac:dyDescent="0.35">
      <c r="A479" s="82" t="s">
        <v>1395</v>
      </c>
      <c r="B479" s="83" t="s">
        <v>1251</v>
      </c>
      <c r="C479" s="26" t="s">
        <v>139</v>
      </c>
      <c r="D479" s="26">
        <v>1</v>
      </c>
      <c r="E479" s="84">
        <v>1050</v>
      </c>
      <c r="F479" s="26">
        <v>1050</v>
      </c>
      <c r="G479" s="26">
        <v>3</v>
      </c>
      <c r="H479" s="26">
        <v>1</v>
      </c>
      <c r="I479" s="26">
        <v>0</v>
      </c>
      <c r="J479" s="26"/>
      <c r="K479" s="26"/>
    </row>
    <row r="480" spans="1:11" s="76" customFormat="1" x14ac:dyDescent="0.35">
      <c r="A480" s="82" t="s">
        <v>1396</v>
      </c>
      <c r="B480" s="83" t="s">
        <v>1252</v>
      </c>
      <c r="C480" s="26" t="s">
        <v>139</v>
      </c>
      <c r="D480" s="26">
        <v>2</v>
      </c>
      <c r="E480" s="84">
        <v>36.497999999999998</v>
      </c>
      <c r="F480" s="26">
        <v>72.995999999999995</v>
      </c>
      <c r="G480" s="26">
        <v>3</v>
      </c>
      <c r="H480" s="26">
        <v>1</v>
      </c>
      <c r="I480" s="26">
        <v>2</v>
      </c>
      <c r="J480" s="26"/>
      <c r="K480" s="26"/>
    </row>
    <row r="481" spans="1:11" s="76" customFormat="1" x14ac:dyDescent="0.35">
      <c r="A481" s="82" t="s">
        <v>1397</v>
      </c>
      <c r="B481" s="83" t="s">
        <v>1253</v>
      </c>
      <c r="C481" s="26" t="s">
        <v>145</v>
      </c>
      <c r="D481" s="26">
        <v>1</v>
      </c>
      <c r="E481" s="84">
        <v>11.05</v>
      </c>
      <c r="F481" s="26">
        <v>11.05</v>
      </c>
      <c r="G481" s="26">
        <v>1</v>
      </c>
      <c r="H481" s="26">
        <v>1</v>
      </c>
      <c r="I481" s="26">
        <v>20</v>
      </c>
      <c r="J481" s="26"/>
      <c r="K481" s="26"/>
    </row>
    <row r="482" spans="1:11" s="76" customFormat="1" x14ac:dyDescent="0.35">
      <c r="A482" s="82" t="s">
        <v>1398</v>
      </c>
      <c r="B482" s="83" t="s">
        <v>751</v>
      </c>
      <c r="C482" s="26" t="s">
        <v>132</v>
      </c>
      <c r="D482" s="26">
        <v>1</v>
      </c>
      <c r="E482" s="84">
        <v>34.65</v>
      </c>
      <c r="F482" s="26">
        <v>34.65</v>
      </c>
      <c r="G482" s="26">
        <v>1</v>
      </c>
      <c r="H482" s="26">
        <v>1</v>
      </c>
      <c r="I482" s="26">
        <v>150</v>
      </c>
      <c r="J482" s="26"/>
      <c r="K482" s="26"/>
    </row>
    <row r="483" spans="1:11" s="76" customFormat="1" x14ac:dyDescent="0.35">
      <c r="A483" s="82" t="s">
        <v>1399</v>
      </c>
      <c r="B483" s="83" t="s">
        <v>1254</v>
      </c>
      <c r="C483" s="26" t="s">
        <v>139</v>
      </c>
      <c r="D483" s="26">
        <v>1</v>
      </c>
      <c r="E483" s="84">
        <v>234.9</v>
      </c>
      <c r="F483" s="26">
        <v>234.9</v>
      </c>
      <c r="G483" s="26">
        <v>2</v>
      </c>
      <c r="H483" s="26">
        <v>1</v>
      </c>
      <c r="I483" s="26">
        <v>80</v>
      </c>
      <c r="J483" s="26"/>
      <c r="K483" s="26"/>
    </row>
    <row r="484" spans="1:11" s="76" customFormat="1" x14ac:dyDescent="0.35">
      <c r="A484" s="82" t="s">
        <v>1400</v>
      </c>
      <c r="B484" s="83" t="s">
        <v>1255</v>
      </c>
      <c r="C484" s="26" t="s">
        <v>139</v>
      </c>
      <c r="D484" s="26">
        <v>1</v>
      </c>
      <c r="E484" s="84">
        <v>229.9</v>
      </c>
      <c r="F484" s="26">
        <v>229.9</v>
      </c>
      <c r="G484" s="26">
        <v>2</v>
      </c>
      <c r="H484" s="26">
        <v>1</v>
      </c>
      <c r="I484" s="26">
        <v>100</v>
      </c>
      <c r="J484" s="26"/>
      <c r="K484" s="26"/>
    </row>
    <row r="485" spans="1:11" s="76" customFormat="1" x14ac:dyDescent="0.35">
      <c r="A485" s="82" t="s">
        <v>1401</v>
      </c>
      <c r="B485" s="83" t="s">
        <v>1256</v>
      </c>
      <c r="C485" s="26" t="s">
        <v>139</v>
      </c>
      <c r="D485" s="26">
        <v>1</v>
      </c>
      <c r="E485" s="84">
        <v>251.8</v>
      </c>
      <c r="F485" s="26">
        <v>251.8</v>
      </c>
      <c r="G485" s="26">
        <v>1</v>
      </c>
      <c r="H485" s="26">
        <v>1</v>
      </c>
      <c r="I485" s="26">
        <v>150</v>
      </c>
      <c r="J485" s="26"/>
      <c r="K485" s="26"/>
    </row>
    <row r="486" spans="1:11" s="76" customFormat="1" x14ac:dyDescent="0.35">
      <c r="A486" s="82" t="s">
        <v>1402</v>
      </c>
      <c r="B486" s="83" t="s">
        <v>1257</v>
      </c>
      <c r="C486" s="26" t="s">
        <v>132</v>
      </c>
      <c r="D486" s="26">
        <v>1</v>
      </c>
      <c r="E486" s="84">
        <v>184.98876799999999</v>
      </c>
      <c r="F486" s="26">
        <v>184.98876799999999</v>
      </c>
      <c r="G486" s="26">
        <v>1</v>
      </c>
      <c r="H486" s="26">
        <v>1</v>
      </c>
      <c r="I486" s="26">
        <v>350</v>
      </c>
      <c r="J486" s="26"/>
      <c r="K486" s="26"/>
    </row>
    <row r="487" spans="1:11" s="76" customFormat="1" x14ac:dyDescent="0.35">
      <c r="A487" s="82" t="s">
        <v>1403</v>
      </c>
      <c r="B487" s="83" t="s">
        <v>1258</v>
      </c>
      <c r="C487" s="26" t="s">
        <v>132</v>
      </c>
      <c r="D487" s="26">
        <v>2</v>
      </c>
      <c r="E487" s="84">
        <v>515</v>
      </c>
      <c r="F487" s="26">
        <v>1030</v>
      </c>
      <c r="G487" s="26">
        <v>1</v>
      </c>
      <c r="H487" s="26">
        <v>1</v>
      </c>
      <c r="I487" s="26">
        <v>300</v>
      </c>
      <c r="J487" s="26"/>
      <c r="K487" s="26"/>
    </row>
    <row r="488" spans="1:11" s="76" customFormat="1" x14ac:dyDescent="0.35">
      <c r="A488" s="82" t="s">
        <v>1404</v>
      </c>
      <c r="B488" s="83" t="s">
        <v>1259</v>
      </c>
      <c r="C488" s="26" t="s">
        <v>132</v>
      </c>
      <c r="D488" s="26">
        <v>1</v>
      </c>
      <c r="E488" s="84">
        <v>189.369</v>
      </c>
      <c r="F488" s="26">
        <v>189.369</v>
      </c>
      <c r="G488" s="26">
        <v>1</v>
      </c>
      <c r="H488" s="26">
        <v>1</v>
      </c>
      <c r="I488" s="26">
        <v>50</v>
      </c>
      <c r="J488" s="26"/>
      <c r="K488" s="26"/>
    </row>
    <row r="489" spans="1:11" s="76" customFormat="1" x14ac:dyDescent="0.35">
      <c r="A489" s="82" t="s">
        <v>1405</v>
      </c>
      <c r="B489" s="83" t="s">
        <v>1260</v>
      </c>
      <c r="C489" s="26" t="s">
        <v>132</v>
      </c>
      <c r="D489" s="26">
        <v>4</v>
      </c>
      <c r="E489" s="84">
        <v>356</v>
      </c>
      <c r="F489" s="26">
        <v>1424</v>
      </c>
      <c r="G489" s="26">
        <v>1</v>
      </c>
      <c r="H489" s="26">
        <v>1</v>
      </c>
      <c r="I489" s="26">
        <v>1270</v>
      </c>
      <c r="J489" s="26"/>
      <c r="K489" s="26"/>
    </row>
    <row r="490" spans="1:11" s="76" customFormat="1" x14ac:dyDescent="0.35">
      <c r="A490" s="82" t="s">
        <v>1406</v>
      </c>
      <c r="B490" s="83" t="s">
        <v>450</v>
      </c>
      <c r="C490" s="26" t="s">
        <v>132</v>
      </c>
      <c r="D490" s="26">
        <v>1</v>
      </c>
      <c r="E490" s="84">
        <v>225</v>
      </c>
      <c r="F490" s="26">
        <v>225</v>
      </c>
      <c r="G490" s="26">
        <v>1</v>
      </c>
      <c r="H490" s="26">
        <v>1</v>
      </c>
      <c r="I490" s="26">
        <v>150</v>
      </c>
      <c r="J490" s="26"/>
      <c r="K490" s="26"/>
    </row>
    <row r="491" spans="1:11" s="76" customFormat="1" x14ac:dyDescent="0.35">
      <c r="A491" s="82" t="s">
        <v>1407</v>
      </c>
      <c r="B491" s="83" t="s">
        <v>1261</v>
      </c>
      <c r="C491" s="26" t="s">
        <v>132</v>
      </c>
      <c r="D491" s="26">
        <v>2</v>
      </c>
      <c r="E491" s="84">
        <v>70</v>
      </c>
      <c r="F491" s="26">
        <v>140</v>
      </c>
      <c r="G491" s="26">
        <v>1</v>
      </c>
      <c r="H491" s="26">
        <v>1</v>
      </c>
      <c r="I491" s="26">
        <v>150</v>
      </c>
      <c r="J491" s="26"/>
      <c r="K491" s="26"/>
    </row>
    <row r="492" spans="1:11" s="76" customFormat="1" x14ac:dyDescent="0.35">
      <c r="A492" s="82" t="s">
        <v>1408</v>
      </c>
      <c r="B492" s="83" t="s">
        <v>1265</v>
      </c>
      <c r="C492" s="26" t="s">
        <v>132</v>
      </c>
      <c r="D492" s="26">
        <v>1</v>
      </c>
      <c r="E492" s="84">
        <v>55.55</v>
      </c>
      <c r="F492" s="26">
        <v>55.55</v>
      </c>
      <c r="G492" s="26">
        <v>1</v>
      </c>
      <c r="H492" s="26">
        <v>1</v>
      </c>
      <c r="I492" s="26"/>
      <c r="J492" s="26"/>
      <c r="K492" s="26"/>
    </row>
    <row r="493" spans="1:11" s="76" customFormat="1" x14ac:dyDescent="0.35">
      <c r="A493" s="82" t="s">
        <v>1409</v>
      </c>
      <c r="B493" s="83" t="s">
        <v>1262</v>
      </c>
      <c r="C493" s="26" t="s">
        <v>132</v>
      </c>
      <c r="D493" s="26">
        <v>4</v>
      </c>
      <c r="E493" s="84">
        <v>37.549999999999997</v>
      </c>
      <c r="F493" s="26">
        <v>150.19999999999999</v>
      </c>
      <c r="G493" s="26">
        <v>1</v>
      </c>
      <c r="H493" s="26">
        <v>1</v>
      </c>
      <c r="I493" s="26">
        <v>500</v>
      </c>
      <c r="J493" s="26"/>
      <c r="K493" s="26"/>
    </row>
    <row r="494" spans="1:11" s="76" customFormat="1" x14ac:dyDescent="0.35">
      <c r="A494" s="82" t="s">
        <v>1410</v>
      </c>
      <c r="B494" s="83" t="s">
        <v>1263</v>
      </c>
      <c r="C494" s="26" t="s">
        <v>132</v>
      </c>
      <c r="D494" s="26">
        <v>4</v>
      </c>
      <c r="E494" s="84">
        <v>40.700000000000003</v>
      </c>
      <c r="F494" s="26">
        <v>162.80000000000001</v>
      </c>
      <c r="G494" s="26">
        <v>1</v>
      </c>
      <c r="H494" s="26">
        <v>1</v>
      </c>
      <c r="I494" s="26"/>
      <c r="J494" s="26"/>
      <c r="K494" s="26"/>
    </row>
    <row r="495" spans="1:11" s="76" customFormat="1" x14ac:dyDescent="0.35">
      <c r="A495" s="82" t="s">
        <v>1411</v>
      </c>
      <c r="B495" s="83" t="s">
        <v>3557</v>
      </c>
      <c r="C495" s="26" t="s">
        <v>139</v>
      </c>
      <c r="D495" s="26">
        <v>2</v>
      </c>
      <c r="E495" s="84">
        <v>40.5</v>
      </c>
      <c r="F495" s="26">
        <v>81</v>
      </c>
      <c r="G495" s="26">
        <v>1</v>
      </c>
      <c r="H495" s="26">
        <v>1</v>
      </c>
      <c r="I495" s="26"/>
      <c r="J495" s="26"/>
      <c r="K495" s="26"/>
    </row>
    <row r="496" spans="1:11" s="76" customFormat="1" x14ac:dyDescent="0.35">
      <c r="A496" s="82" t="s">
        <v>1412</v>
      </c>
      <c r="B496" s="83" t="s">
        <v>3558</v>
      </c>
      <c r="C496" s="26" t="s">
        <v>139</v>
      </c>
      <c r="D496" s="26">
        <v>57</v>
      </c>
      <c r="E496" s="84">
        <v>8.8000000000000007</v>
      </c>
      <c r="F496" s="26">
        <v>501.6</v>
      </c>
      <c r="G496" s="26">
        <v>1</v>
      </c>
      <c r="H496" s="26">
        <v>1</v>
      </c>
      <c r="I496" s="26"/>
      <c r="J496" s="26"/>
      <c r="K496" s="26"/>
    </row>
    <row r="497" spans="1:11" s="76" customFormat="1" x14ac:dyDescent="0.35">
      <c r="A497" s="82" t="s">
        <v>1413</v>
      </c>
      <c r="B497" s="83" t="s">
        <v>1264</v>
      </c>
      <c r="C497" s="26" t="s">
        <v>139</v>
      </c>
      <c r="D497" s="26">
        <v>2</v>
      </c>
      <c r="E497" s="84">
        <v>26.999500000000001</v>
      </c>
      <c r="F497" s="26">
        <v>53.999000000000002</v>
      </c>
      <c r="G497" s="26">
        <v>1</v>
      </c>
      <c r="H497" s="26">
        <v>1</v>
      </c>
      <c r="I497" s="26"/>
      <c r="J497" s="26"/>
      <c r="K497" s="26"/>
    </row>
    <row r="498" spans="1:11" s="81" customFormat="1" ht="25" customHeight="1" x14ac:dyDescent="0.35">
      <c r="A498" s="77">
        <v>3</v>
      </c>
      <c r="B498" s="78" t="s">
        <v>39</v>
      </c>
      <c r="C498" s="14"/>
      <c r="D498" s="14"/>
      <c r="E498" s="80"/>
      <c r="F498" s="14">
        <f>SUM(F499:F554)</f>
        <v>19115.5</v>
      </c>
      <c r="G498" s="14"/>
      <c r="H498" s="14"/>
      <c r="I498" s="14"/>
      <c r="J498" s="14"/>
      <c r="K498" s="14"/>
    </row>
    <row r="499" spans="1:11" s="76" customFormat="1" x14ac:dyDescent="0.35">
      <c r="A499" s="82" t="s">
        <v>183</v>
      </c>
      <c r="B499" s="83" t="s">
        <v>526</v>
      </c>
      <c r="C499" s="26" t="s">
        <v>32</v>
      </c>
      <c r="D499" s="26">
        <v>1</v>
      </c>
      <c r="E499" s="84">
        <v>1834</v>
      </c>
      <c r="F499" s="26">
        <v>1834</v>
      </c>
      <c r="G499" s="26">
        <v>1</v>
      </c>
      <c r="H499" s="26">
        <v>1</v>
      </c>
      <c r="I499" s="26">
        <v>750</v>
      </c>
      <c r="J499" s="26">
        <v>750</v>
      </c>
      <c r="K499" s="26"/>
    </row>
    <row r="500" spans="1:11" s="76" customFormat="1" x14ac:dyDescent="0.35">
      <c r="A500" s="82" t="s">
        <v>186</v>
      </c>
      <c r="B500" s="83" t="s">
        <v>34</v>
      </c>
      <c r="C500" s="26" t="s">
        <v>32</v>
      </c>
      <c r="D500" s="26">
        <v>1</v>
      </c>
      <c r="E500" s="84">
        <v>650</v>
      </c>
      <c r="F500" s="26">
        <v>650</v>
      </c>
      <c r="G500" s="26">
        <v>1</v>
      </c>
      <c r="H500" s="26">
        <v>2</v>
      </c>
      <c r="I500" s="26">
        <v>650</v>
      </c>
      <c r="J500" s="26">
        <v>650</v>
      </c>
      <c r="K500" s="26"/>
    </row>
    <row r="501" spans="1:11" s="76" customFormat="1" x14ac:dyDescent="0.35">
      <c r="A501" s="82" t="s">
        <v>187</v>
      </c>
      <c r="B501" s="83" t="s">
        <v>129</v>
      </c>
      <c r="C501" s="26" t="s">
        <v>33</v>
      </c>
      <c r="D501" s="26">
        <v>2</v>
      </c>
      <c r="E501" s="84">
        <v>721</v>
      </c>
      <c r="F501" s="26">
        <v>1442</v>
      </c>
      <c r="G501" s="26">
        <v>1</v>
      </c>
      <c r="H501" s="26">
        <v>2</v>
      </c>
      <c r="I501" s="26">
        <v>5500</v>
      </c>
      <c r="J501" s="26">
        <v>5500</v>
      </c>
      <c r="K501" s="26"/>
    </row>
    <row r="502" spans="1:11" s="76" customFormat="1" x14ac:dyDescent="0.35">
      <c r="A502" s="82" t="s">
        <v>185</v>
      </c>
      <c r="B502" s="83" t="s">
        <v>130</v>
      </c>
      <c r="C502" s="26" t="s">
        <v>32</v>
      </c>
      <c r="D502" s="26">
        <v>7</v>
      </c>
      <c r="E502" s="84">
        <v>165</v>
      </c>
      <c r="F502" s="26">
        <v>1155</v>
      </c>
      <c r="G502" s="26">
        <v>1</v>
      </c>
      <c r="H502" s="26">
        <v>1</v>
      </c>
      <c r="I502" s="26">
        <v>10</v>
      </c>
      <c r="J502" s="26">
        <v>10</v>
      </c>
      <c r="K502" s="26"/>
    </row>
    <row r="503" spans="1:11" s="76" customFormat="1" x14ac:dyDescent="0.35">
      <c r="A503" s="82" t="s">
        <v>188</v>
      </c>
      <c r="B503" s="83" t="s">
        <v>131</v>
      </c>
      <c r="C503" s="26" t="s">
        <v>132</v>
      </c>
      <c r="D503" s="26">
        <v>4</v>
      </c>
      <c r="E503" s="84">
        <v>45</v>
      </c>
      <c r="F503" s="26">
        <v>180</v>
      </c>
      <c r="G503" s="26">
        <v>1</v>
      </c>
      <c r="H503" s="26">
        <v>1</v>
      </c>
      <c r="I503" s="26">
        <v>20</v>
      </c>
      <c r="J503" s="26">
        <v>20</v>
      </c>
      <c r="K503" s="26"/>
    </row>
    <row r="504" spans="1:11" s="76" customFormat="1" x14ac:dyDescent="0.35">
      <c r="A504" s="82" t="s">
        <v>189</v>
      </c>
      <c r="B504" s="83" t="s">
        <v>133</v>
      </c>
      <c r="C504" s="26" t="s">
        <v>32</v>
      </c>
      <c r="D504" s="26">
        <v>4</v>
      </c>
      <c r="E504" s="84">
        <v>35</v>
      </c>
      <c r="F504" s="26">
        <v>140</v>
      </c>
      <c r="G504" s="26">
        <v>1</v>
      </c>
      <c r="H504" s="26">
        <v>1</v>
      </c>
      <c r="I504" s="26">
        <v>30</v>
      </c>
      <c r="J504" s="26">
        <v>30</v>
      </c>
      <c r="K504" s="26"/>
    </row>
    <row r="505" spans="1:11" s="76" customFormat="1" x14ac:dyDescent="0.35">
      <c r="A505" s="82" t="s">
        <v>87</v>
      </c>
      <c r="B505" s="83" t="s">
        <v>134</v>
      </c>
      <c r="C505" s="26" t="s">
        <v>32</v>
      </c>
      <c r="D505" s="26">
        <v>4</v>
      </c>
      <c r="E505" s="84">
        <v>35</v>
      </c>
      <c r="F505" s="26">
        <v>140</v>
      </c>
      <c r="G505" s="26">
        <v>1</v>
      </c>
      <c r="H505" s="26">
        <v>1</v>
      </c>
      <c r="I505" s="26">
        <v>500</v>
      </c>
      <c r="J505" s="26">
        <v>500</v>
      </c>
      <c r="K505" s="26"/>
    </row>
    <row r="506" spans="1:11" s="76" customFormat="1" x14ac:dyDescent="0.35">
      <c r="A506" s="82" t="s">
        <v>190</v>
      </c>
      <c r="B506" s="83" t="s">
        <v>135</v>
      </c>
      <c r="C506" s="26" t="s">
        <v>32</v>
      </c>
      <c r="D506" s="26">
        <v>1</v>
      </c>
      <c r="E506" s="84">
        <v>158</v>
      </c>
      <c r="F506" s="26">
        <v>158</v>
      </c>
      <c r="G506" s="26">
        <v>1</v>
      </c>
      <c r="H506" s="26">
        <v>3</v>
      </c>
      <c r="I506" s="26">
        <v>100</v>
      </c>
      <c r="J506" s="26">
        <v>100</v>
      </c>
      <c r="K506" s="26"/>
    </row>
    <row r="507" spans="1:11" s="76" customFormat="1" x14ac:dyDescent="0.35">
      <c r="A507" s="82" t="s">
        <v>191</v>
      </c>
      <c r="B507" s="83" t="s">
        <v>136</v>
      </c>
      <c r="C507" s="26" t="s">
        <v>33</v>
      </c>
      <c r="D507" s="26">
        <v>1</v>
      </c>
      <c r="E507" s="84">
        <v>385</v>
      </c>
      <c r="F507" s="26">
        <v>385</v>
      </c>
      <c r="G507" s="26">
        <v>2</v>
      </c>
      <c r="H507" s="26">
        <v>1</v>
      </c>
      <c r="I507" s="26"/>
      <c r="J507" s="26"/>
      <c r="K507" s="26"/>
    </row>
    <row r="508" spans="1:11" s="76" customFormat="1" x14ac:dyDescent="0.35">
      <c r="A508" s="82" t="s">
        <v>192</v>
      </c>
      <c r="B508" s="83" t="s">
        <v>137</v>
      </c>
      <c r="C508" s="26" t="s">
        <v>33</v>
      </c>
      <c r="D508" s="26">
        <v>1</v>
      </c>
      <c r="E508" s="84">
        <v>90</v>
      </c>
      <c r="F508" s="26">
        <v>90</v>
      </c>
      <c r="G508" s="26">
        <v>1</v>
      </c>
      <c r="H508" s="26">
        <v>1</v>
      </c>
      <c r="I508" s="26">
        <v>120</v>
      </c>
      <c r="J508" s="26">
        <v>120</v>
      </c>
      <c r="K508" s="26"/>
    </row>
    <row r="509" spans="1:11" s="76" customFormat="1" x14ac:dyDescent="0.35">
      <c r="A509" s="82" t="s">
        <v>193</v>
      </c>
      <c r="B509" s="83" t="s">
        <v>138</v>
      </c>
      <c r="C509" s="26" t="s">
        <v>139</v>
      </c>
      <c r="D509" s="26">
        <v>1</v>
      </c>
      <c r="E509" s="84">
        <v>118</v>
      </c>
      <c r="F509" s="26">
        <v>118</v>
      </c>
      <c r="G509" s="26">
        <v>3</v>
      </c>
      <c r="H509" s="26">
        <v>2</v>
      </c>
      <c r="I509" s="26"/>
      <c r="J509" s="26">
        <v>10</v>
      </c>
      <c r="K509" s="26"/>
    </row>
    <row r="510" spans="1:11" s="76" customFormat="1" x14ac:dyDescent="0.35">
      <c r="A510" s="82" t="s">
        <v>194</v>
      </c>
      <c r="B510" s="83" t="s">
        <v>140</v>
      </c>
      <c r="C510" s="26" t="s">
        <v>139</v>
      </c>
      <c r="D510" s="26">
        <v>1</v>
      </c>
      <c r="E510" s="84">
        <v>175</v>
      </c>
      <c r="F510" s="26">
        <v>175</v>
      </c>
      <c r="G510" s="26">
        <v>2</v>
      </c>
      <c r="H510" s="26">
        <v>1</v>
      </c>
      <c r="I510" s="26"/>
      <c r="J510" s="26">
        <v>35</v>
      </c>
      <c r="K510" s="26"/>
    </row>
    <row r="511" spans="1:11" s="76" customFormat="1" x14ac:dyDescent="0.35">
      <c r="A511" s="82" t="s">
        <v>195</v>
      </c>
      <c r="B511" s="83" t="s">
        <v>141</v>
      </c>
      <c r="C511" s="26" t="s">
        <v>139</v>
      </c>
      <c r="D511" s="26">
        <v>1</v>
      </c>
      <c r="E511" s="84">
        <v>20</v>
      </c>
      <c r="F511" s="26">
        <v>20</v>
      </c>
      <c r="G511" s="26">
        <v>1</v>
      </c>
      <c r="H511" s="26">
        <v>1</v>
      </c>
      <c r="I511" s="26">
        <v>550</v>
      </c>
      <c r="J511" s="26">
        <v>550</v>
      </c>
      <c r="K511" s="26"/>
    </row>
    <row r="512" spans="1:11" s="76" customFormat="1" x14ac:dyDescent="0.35">
      <c r="A512" s="82" t="s">
        <v>196</v>
      </c>
      <c r="B512" s="83" t="s">
        <v>142</v>
      </c>
      <c r="C512" s="26" t="s">
        <v>139</v>
      </c>
      <c r="D512" s="26">
        <v>1</v>
      </c>
      <c r="E512" s="84">
        <v>668</v>
      </c>
      <c r="F512" s="26">
        <v>668</v>
      </c>
      <c r="G512" s="26">
        <v>3</v>
      </c>
      <c r="H512" s="26">
        <v>2</v>
      </c>
      <c r="I512" s="26"/>
      <c r="J512" s="26">
        <v>25</v>
      </c>
      <c r="K512" s="26"/>
    </row>
    <row r="513" spans="1:11" s="76" customFormat="1" x14ac:dyDescent="0.35">
      <c r="A513" s="82" t="s">
        <v>197</v>
      </c>
      <c r="B513" s="83" t="s">
        <v>143</v>
      </c>
      <c r="C513" s="26" t="s">
        <v>139</v>
      </c>
      <c r="D513" s="26">
        <v>1</v>
      </c>
      <c r="E513" s="84">
        <v>70</v>
      </c>
      <c r="F513" s="26">
        <v>70</v>
      </c>
      <c r="G513" s="26">
        <v>1</v>
      </c>
      <c r="H513" s="26">
        <v>1</v>
      </c>
      <c r="I513" s="26"/>
      <c r="J513" s="26"/>
      <c r="K513" s="26"/>
    </row>
    <row r="514" spans="1:11" s="76" customFormat="1" x14ac:dyDescent="0.35">
      <c r="A514" s="82" t="s">
        <v>198</v>
      </c>
      <c r="B514" s="83" t="s">
        <v>144</v>
      </c>
      <c r="C514" s="26" t="s">
        <v>145</v>
      </c>
      <c r="D514" s="26">
        <v>1</v>
      </c>
      <c r="E514" s="84">
        <v>250</v>
      </c>
      <c r="F514" s="26">
        <v>250</v>
      </c>
      <c r="G514" s="26">
        <v>1</v>
      </c>
      <c r="H514" s="26">
        <v>1</v>
      </c>
      <c r="I514" s="26">
        <v>65</v>
      </c>
      <c r="J514" s="26">
        <v>65</v>
      </c>
      <c r="K514" s="26"/>
    </row>
    <row r="515" spans="1:11" s="76" customFormat="1" x14ac:dyDescent="0.35">
      <c r="A515" s="82" t="s">
        <v>199</v>
      </c>
      <c r="B515" s="83" t="s">
        <v>146</v>
      </c>
      <c r="C515" s="26" t="s">
        <v>132</v>
      </c>
      <c r="D515" s="26">
        <v>1</v>
      </c>
      <c r="E515" s="84">
        <v>90</v>
      </c>
      <c r="F515" s="26">
        <v>90</v>
      </c>
      <c r="G515" s="26">
        <v>2</v>
      </c>
      <c r="H515" s="26">
        <v>2</v>
      </c>
      <c r="I515" s="26">
        <v>250</v>
      </c>
      <c r="J515" s="26">
        <v>250</v>
      </c>
      <c r="K515" s="26"/>
    </row>
    <row r="516" spans="1:11" s="76" customFormat="1" x14ac:dyDescent="0.35">
      <c r="A516" s="82" t="s">
        <v>200</v>
      </c>
      <c r="B516" s="83" t="s">
        <v>147</v>
      </c>
      <c r="C516" s="26" t="s">
        <v>139</v>
      </c>
      <c r="D516" s="26">
        <v>1</v>
      </c>
      <c r="E516" s="84">
        <v>40</v>
      </c>
      <c r="F516" s="26">
        <v>40</v>
      </c>
      <c r="G516" s="26">
        <v>2</v>
      </c>
      <c r="H516" s="26">
        <v>2</v>
      </c>
      <c r="I516" s="26">
        <v>200</v>
      </c>
      <c r="J516" s="26">
        <v>200</v>
      </c>
      <c r="K516" s="26"/>
    </row>
    <row r="517" spans="1:11" s="76" customFormat="1" x14ac:dyDescent="0.35">
      <c r="A517" s="82" t="s">
        <v>201</v>
      </c>
      <c r="B517" s="83" t="s">
        <v>148</v>
      </c>
      <c r="C517" s="26" t="s">
        <v>139</v>
      </c>
      <c r="D517" s="26">
        <v>2</v>
      </c>
      <c r="E517" s="84">
        <v>13</v>
      </c>
      <c r="F517" s="26">
        <v>26</v>
      </c>
      <c r="G517" s="26">
        <v>1</v>
      </c>
      <c r="H517" s="26">
        <v>1</v>
      </c>
      <c r="I517" s="26">
        <v>450</v>
      </c>
      <c r="J517" s="26">
        <v>450</v>
      </c>
      <c r="K517" s="26"/>
    </row>
    <row r="518" spans="1:11" s="76" customFormat="1" x14ac:dyDescent="0.35">
      <c r="A518" s="82" t="s">
        <v>202</v>
      </c>
      <c r="B518" s="83" t="s">
        <v>149</v>
      </c>
      <c r="C518" s="26" t="s">
        <v>132</v>
      </c>
      <c r="D518" s="26">
        <v>14</v>
      </c>
      <c r="E518" s="84">
        <v>2</v>
      </c>
      <c r="F518" s="26">
        <v>28</v>
      </c>
      <c r="G518" s="26">
        <v>1</v>
      </c>
      <c r="H518" s="26">
        <v>1</v>
      </c>
      <c r="I518" s="26">
        <v>1200</v>
      </c>
      <c r="J518" s="26">
        <v>1200</v>
      </c>
      <c r="K518" s="26"/>
    </row>
    <row r="519" spans="1:11" s="76" customFormat="1" x14ac:dyDescent="0.35">
      <c r="A519" s="82" t="s">
        <v>203</v>
      </c>
      <c r="B519" s="83" t="s">
        <v>150</v>
      </c>
      <c r="C519" s="26" t="s">
        <v>139</v>
      </c>
      <c r="D519" s="26">
        <v>25</v>
      </c>
      <c r="E519" s="84">
        <v>13</v>
      </c>
      <c r="F519" s="26">
        <v>325</v>
      </c>
      <c r="G519" s="26">
        <v>1</v>
      </c>
      <c r="H519" s="26">
        <v>1</v>
      </c>
      <c r="I519" s="26">
        <v>500</v>
      </c>
      <c r="J519" s="26">
        <v>500</v>
      </c>
      <c r="K519" s="26"/>
    </row>
    <row r="520" spans="1:11" s="76" customFormat="1" x14ac:dyDescent="0.35">
      <c r="A520" s="82" t="s">
        <v>204</v>
      </c>
      <c r="B520" s="83" t="s">
        <v>151</v>
      </c>
      <c r="C520" s="26" t="s">
        <v>139</v>
      </c>
      <c r="D520" s="26">
        <v>21</v>
      </c>
      <c r="E520" s="84">
        <v>1.5</v>
      </c>
      <c r="F520" s="26">
        <v>31.5</v>
      </c>
      <c r="G520" s="26">
        <v>1</v>
      </c>
      <c r="H520" s="26">
        <v>1</v>
      </c>
      <c r="I520" s="26">
        <v>1000</v>
      </c>
      <c r="J520" s="26">
        <v>1000</v>
      </c>
      <c r="K520" s="26"/>
    </row>
    <row r="521" spans="1:11" s="76" customFormat="1" x14ac:dyDescent="0.35">
      <c r="A521" s="82" t="s">
        <v>205</v>
      </c>
      <c r="B521" s="83" t="s">
        <v>152</v>
      </c>
      <c r="C521" s="26" t="s">
        <v>132</v>
      </c>
      <c r="D521" s="26">
        <v>1</v>
      </c>
      <c r="E521" s="84">
        <v>92</v>
      </c>
      <c r="F521" s="26">
        <v>92</v>
      </c>
      <c r="G521" s="26">
        <v>1</v>
      </c>
      <c r="H521" s="26">
        <v>1</v>
      </c>
      <c r="I521" s="26">
        <v>300</v>
      </c>
      <c r="J521" s="26">
        <v>300</v>
      </c>
      <c r="K521" s="26"/>
    </row>
    <row r="522" spans="1:11" s="76" customFormat="1" x14ac:dyDescent="0.35">
      <c r="A522" s="82" t="s">
        <v>206</v>
      </c>
      <c r="B522" s="83" t="s">
        <v>153</v>
      </c>
      <c r="C522" s="26" t="s">
        <v>132</v>
      </c>
      <c r="D522" s="26">
        <v>5</v>
      </c>
      <c r="E522" s="84">
        <v>4</v>
      </c>
      <c r="F522" s="26">
        <v>20</v>
      </c>
      <c r="G522" s="26">
        <v>1</v>
      </c>
      <c r="H522" s="26">
        <v>1</v>
      </c>
      <c r="I522" s="26">
        <v>500</v>
      </c>
      <c r="J522" s="26">
        <v>500</v>
      </c>
      <c r="K522" s="26"/>
    </row>
    <row r="523" spans="1:11" s="76" customFormat="1" x14ac:dyDescent="0.35">
      <c r="A523" s="82" t="s">
        <v>207</v>
      </c>
      <c r="B523" s="83" t="s">
        <v>3559</v>
      </c>
      <c r="C523" s="26" t="s">
        <v>33</v>
      </c>
      <c r="D523" s="26">
        <v>2</v>
      </c>
      <c r="E523" s="84">
        <v>328</v>
      </c>
      <c r="F523" s="26">
        <v>656</v>
      </c>
      <c r="G523" s="26">
        <v>1</v>
      </c>
      <c r="H523" s="26">
        <v>2</v>
      </c>
      <c r="I523" s="26">
        <v>80</v>
      </c>
      <c r="J523" s="26">
        <v>80</v>
      </c>
      <c r="K523" s="26"/>
    </row>
    <row r="524" spans="1:11" s="76" customFormat="1" x14ac:dyDescent="0.35">
      <c r="A524" s="82" t="s">
        <v>208</v>
      </c>
      <c r="B524" s="83" t="s">
        <v>154</v>
      </c>
      <c r="C524" s="26" t="s">
        <v>139</v>
      </c>
      <c r="D524" s="26">
        <v>1</v>
      </c>
      <c r="E524" s="84">
        <v>22</v>
      </c>
      <c r="F524" s="26">
        <v>22</v>
      </c>
      <c r="G524" s="26">
        <v>1</v>
      </c>
      <c r="H524" s="26">
        <v>1</v>
      </c>
      <c r="I524" s="26">
        <v>30</v>
      </c>
      <c r="J524" s="26">
        <v>30</v>
      </c>
      <c r="K524" s="26"/>
    </row>
    <row r="525" spans="1:11" s="76" customFormat="1" x14ac:dyDescent="0.35">
      <c r="A525" s="82" t="s">
        <v>209</v>
      </c>
      <c r="B525" s="83" t="s">
        <v>155</v>
      </c>
      <c r="C525" s="26" t="s">
        <v>139</v>
      </c>
      <c r="D525" s="26">
        <v>1</v>
      </c>
      <c r="E525" s="84">
        <v>440</v>
      </c>
      <c r="F525" s="26">
        <v>440</v>
      </c>
      <c r="G525" s="26">
        <v>1</v>
      </c>
      <c r="H525" s="26">
        <v>1</v>
      </c>
      <c r="I525" s="26">
        <v>90</v>
      </c>
      <c r="J525" s="26">
        <v>90</v>
      </c>
      <c r="K525" s="26"/>
    </row>
    <row r="526" spans="1:11" s="76" customFormat="1" x14ac:dyDescent="0.35">
      <c r="A526" s="82" t="s">
        <v>210</v>
      </c>
      <c r="B526" s="83" t="s">
        <v>156</v>
      </c>
      <c r="C526" s="26" t="s">
        <v>132</v>
      </c>
      <c r="D526" s="26">
        <v>17</v>
      </c>
      <c r="E526" s="84">
        <v>4.5</v>
      </c>
      <c r="F526" s="26">
        <v>76.5</v>
      </c>
      <c r="G526" s="26">
        <v>1</v>
      </c>
      <c r="H526" s="26">
        <v>1</v>
      </c>
      <c r="I526" s="26">
        <v>2000</v>
      </c>
      <c r="J526" s="26">
        <v>2000</v>
      </c>
      <c r="K526" s="26"/>
    </row>
    <row r="527" spans="1:11" s="76" customFormat="1" x14ac:dyDescent="0.35">
      <c r="A527" s="82" t="s">
        <v>211</v>
      </c>
      <c r="B527" s="83" t="s">
        <v>157</v>
      </c>
      <c r="C527" s="26" t="s">
        <v>132</v>
      </c>
      <c r="D527" s="26">
        <v>2</v>
      </c>
      <c r="E527" s="84">
        <v>280</v>
      </c>
      <c r="F527" s="26">
        <v>560</v>
      </c>
      <c r="G527" s="26">
        <v>1</v>
      </c>
      <c r="H527" s="26">
        <v>1</v>
      </c>
      <c r="I527" s="26">
        <v>150</v>
      </c>
      <c r="J527" s="26">
        <v>150</v>
      </c>
      <c r="K527" s="26"/>
    </row>
    <row r="528" spans="1:11" s="76" customFormat="1" x14ac:dyDescent="0.35">
      <c r="A528" s="82" t="s">
        <v>212</v>
      </c>
      <c r="B528" s="83" t="s">
        <v>158</v>
      </c>
      <c r="C528" s="26" t="s">
        <v>139</v>
      </c>
      <c r="D528" s="26">
        <v>2</v>
      </c>
      <c r="E528" s="84">
        <v>115</v>
      </c>
      <c r="F528" s="26">
        <v>230</v>
      </c>
      <c r="G528" s="26">
        <v>1</v>
      </c>
      <c r="H528" s="26">
        <v>1</v>
      </c>
      <c r="I528" s="26">
        <v>30</v>
      </c>
      <c r="J528" s="26">
        <v>30</v>
      </c>
      <c r="K528" s="26"/>
    </row>
    <row r="529" spans="1:11" s="76" customFormat="1" x14ac:dyDescent="0.35">
      <c r="A529" s="82" t="s">
        <v>213</v>
      </c>
      <c r="B529" s="83" t="s">
        <v>159</v>
      </c>
      <c r="C529" s="26" t="s">
        <v>139</v>
      </c>
      <c r="D529" s="26">
        <v>1</v>
      </c>
      <c r="E529" s="84">
        <v>397</v>
      </c>
      <c r="F529" s="26">
        <v>397</v>
      </c>
      <c r="G529" s="26">
        <v>1</v>
      </c>
      <c r="H529" s="26">
        <v>1</v>
      </c>
      <c r="I529" s="26">
        <v>250</v>
      </c>
      <c r="J529" s="26">
        <v>250</v>
      </c>
      <c r="K529" s="26"/>
    </row>
    <row r="530" spans="1:11" s="76" customFormat="1" x14ac:dyDescent="0.35">
      <c r="A530" s="82" t="s">
        <v>214</v>
      </c>
      <c r="B530" s="83" t="s">
        <v>160</v>
      </c>
      <c r="C530" s="26" t="s">
        <v>139</v>
      </c>
      <c r="D530" s="26">
        <v>6</v>
      </c>
      <c r="E530" s="84">
        <v>25</v>
      </c>
      <c r="F530" s="26">
        <v>150</v>
      </c>
      <c r="G530" s="26">
        <v>1</v>
      </c>
      <c r="H530" s="26">
        <v>1</v>
      </c>
      <c r="I530" s="26">
        <v>2500</v>
      </c>
      <c r="J530" s="26">
        <v>2500</v>
      </c>
      <c r="K530" s="26"/>
    </row>
    <row r="531" spans="1:11" s="76" customFormat="1" x14ac:dyDescent="0.35">
      <c r="A531" s="82" t="s">
        <v>215</v>
      </c>
      <c r="B531" s="83" t="s">
        <v>161</v>
      </c>
      <c r="C531" s="26" t="s">
        <v>139</v>
      </c>
      <c r="D531" s="26">
        <v>3</v>
      </c>
      <c r="E531" s="84">
        <v>165</v>
      </c>
      <c r="F531" s="26">
        <v>495</v>
      </c>
      <c r="G531" s="26">
        <v>1</v>
      </c>
      <c r="H531" s="26">
        <v>1</v>
      </c>
      <c r="I531" s="26">
        <v>1200</v>
      </c>
      <c r="J531" s="26">
        <v>1200</v>
      </c>
      <c r="K531" s="26"/>
    </row>
    <row r="532" spans="1:11" s="76" customFormat="1" x14ac:dyDescent="0.35">
      <c r="A532" s="82" t="s">
        <v>216</v>
      </c>
      <c r="B532" s="83" t="s">
        <v>162</v>
      </c>
      <c r="C532" s="26" t="s">
        <v>33</v>
      </c>
      <c r="D532" s="26">
        <v>1</v>
      </c>
      <c r="E532" s="84">
        <v>1985</v>
      </c>
      <c r="F532" s="26">
        <v>1985</v>
      </c>
      <c r="G532" s="26">
        <v>1</v>
      </c>
      <c r="H532" s="26">
        <v>1</v>
      </c>
      <c r="I532" s="26">
        <v>250</v>
      </c>
      <c r="J532" s="26">
        <v>250</v>
      </c>
      <c r="K532" s="26"/>
    </row>
    <row r="533" spans="1:11" s="76" customFormat="1" x14ac:dyDescent="0.35">
      <c r="A533" s="82" t="s">
        <v>217</v>
      </c>
      <c r="B533" s="83" t="s">
        <v>163</v>
      </c>
      <c r="C533" s="26" t="s">
        <v>139</v>
      </c>
      <c r="D533" s="26">
        <v>1</v>
      </c>
      <c r="E533" s="84">
        <v>695</v>
      </c>
      <c r="F533" s="26">
        <v>695</v>
      </c>
      <c r="G533" s="26">
        <v>1</v>
      </c>
      <c r="H533" s="26">
        <v>1</v>
      </c>
      <c r="I533" s="26">
        <v>350</v>
      </c>
      <c r="J533" s="26">
        <v>350</v>
      </c>
      <c r="K533" s="26"/>
    </row>
    <row r="534" spans="1:11" s="76" customFormat="1" x14ac:dyDescent="0.35">
      <c r="A534" s="82" t="s">
        <v>218</v>
      </c>
      <c r="B534" s="83" t="s">
        <v>164</v>
      </c>
      <c r="C534" s="26" t="s">
        <v>139</v>
      </c>
      <c r="D534" s="26">
        <v>1</v>
      </c>
      <c r="E534" s="84">
        <v>285</v>
      </c>
      <c r="F534" s="26">
        <v>285</v>
      </c>
      <c r="G534" s="26">
        <v>1</v>
      </c>
      <c r="H534" s="26">
        <v>1</v>
      </c>
      <c r="I534" s="26">
        <v>250</v>
      </c>
      <c r="J534" s="26">
        <v>250</v>
      </c>
      <c r="K534" s="26"/>
    </row>
    <row r="535" spans="1:11" s="76" customFormat="1" x14ac:dyDescent="0.35">
      <c r="A535" s="82" t="s">
        <v>219</v>
      </c>
      <c r="B535" s="83" t="s">
        <v>165</v>
      </c>
      <c r="C535" s="26" t="s">
        <v>139</v>
      </c>
      <c r="D535" s="26">
        <v>1</v>
      </c>
      <c r="E535" s="84">
        <v>90</v>
      </c>
      <c r="F535" s="26">
        <v>90</v>
      </c>
      <c r="G535" s="26">
        <v>1</v>
      </c>
      <c r="H535" s="26">
        <v>1</v>
      </c>
      <c r="I535" s="26">
        <v>550</v>
      </c>
      <c r="J535" s="26">
        <v>550</v>
      </c>
      <c r="K535" s="26"/>
    </row>
    <row r="536" spans="1:11" s="76" customFormat="1" x14ac:dyDescent="0.35">
      <c r="A536" s="82" t="s">
        <v>220</v>
      </c>
      <c r="B536" s="83" t="s">
        <v>166</v>
      </c>
      <c r="C536" s="26" t="s">
        <v>139</v>
      </c>
      <c r="D536" s="26">
        <v>1</v>
      </c>
      <c r="E536" s="84">
        <v>180</v>
      </c>
      <c r="F536" s="26">
        <v>180</v>
      </c>
      <c r="G536" s="26">
        <v>1</v>
      </c>
      <c r="H536" s="26">
        <v>1</v>
      </c>
      <c r="I536" s="26">
        <v>550</v>
      </c>
      <c r="J536" s="26">
        <v>550</v>
      </c>
      <c r="K536" s="26"/>
    </row>
    <row r="537" spans="1:11" s="76" customFormat="1" x14ac:dyDescent="0.35">
      <c r="A537" s="82" t="s">
        <v>221</v>
      </c>
      <c r="B537" s="83" t="s">
        <v>167</v>
      </c>
      <c r="C537" s="26" t="s">
        <v>139</v>
      </c>
      <c r="D537" s="26">
        <v>2</v>
      </c>
      <c r="E537" s="84">
        <v>420</v>
      </c>
      <c r="F537" s="26">
        <v>840</v>
      </c>
      <c r="G537" s="26">
        <v>1</v>
      </c>
      <c r="H537" s="26">
        <v>1</v>
      </c>
      <c r="I537" s="26">
        <v>200</v>
      </c>
      <c r="J537" s="26">
        <v>200</v>
      </c>
      <c r="K537" s="26"/>
    </row>
    <row r="538" spans="1:11" s="76" customFormat="1" x14ac:dyDescent="0.35">
      <c r="A538" s="82" t="s">
        <v>222</v>
      </c>
      <c r="B538" s="83" t="s">
        <v>168</v>
      </c>
      <c r="C538" s="26" t="s">
        <v>139</v>
      </c>
      <c r="D538" s="26">
        <v>1</v>
      </c>
      <c r="E538" s="84">
        <v>322</v>
      </c>
      <c r="F538" s="26">
        <v>322</v>
      </c>
      <c r="G538" s="26">
        <v>1</v>
      </c>
      <c r="H538" s="26">
        <v>1</v>
      </c>
      <c r="I538" s="26">
        <v>120</v>
      </c>
      <c r="J538" s="26">
        <v>120</v>
      </c>
      <c r="K538" s="26"/>
    </row>
    <row r="539" spans="1:11" s="76" customFormat="1" x14ac:dyDescent="0.35">
      <c r="A539" s="82" t="s">
        <v>223</v>
      </c>
      <c r="B539" s="83" t="s">
        <v>3560</v>
      </c>
      <c r="C539" s="26" t="s">
        <v>139</v>
      </c>
      <c r="D539" s="26">
        <v>1</v>
      </c>
      <c r="E539" s="84">
        <v>138</v>
      </c>
      <c r="F539" s="26">
        <v>138</v>
      </c>
      <c r="G539" s="26">
        <v>1</v>
      </c>
      <c r="H539" s="26">
        <v>1</v>
      </c>
      <c r="I539" s="26">
        <v>1250</v>
      </c>
      <c r="J539" s="26">
        <v>1250</v>
      </c>
      <c r="K539" s="26"/>
    </row>
    <row r="540" spans="1:11" s="76" customFormat="1" x14ac:dyDescent="0.35">
      <c r="A540" s="82" t="s">
        <v>224</v>
      </c>
      <c r="B540" s="83" t="s">
        <v>3561</v>
      </c>
      <c r="C540" s="26" t="s">
        <v>139</v>
      </c>
      <c r="D540" s="26">
        <v>1</v>
      </c>
      <c r="E540" s="84">
        <v>312</v>
      </c>
      <c r="F540" s="26">
        <v>312</v>
      </c>
      <c r="G540" s="26">
        <v>1</v>
      </c>
      <c r="H540" s="26">
        <v>1</v>
      </c>
      <c r="I540" s="26">
        <v>1250</v>
      </c>
      <c r="J540" s="26">
        <v>1250</v>
      </c>
      <c r="K540" s="26"/>
    </row>
    <row r="541" spans="1:11" s="76" customFormat="1" x14ac:dyDescent="0.35">
      <c r="A541" s="82" t="s">
        <v>225</v>
      </c>
      <c r="B541" s="83" t="s">
        <v>169</v>
      </c>
      <c r="C541" s="26" t="s">
        <v>139</v>
      </c>
      <c r="D541" s="26">
        <v>1</v>
      </c>
      <c r="E541" s="84">
        <v>96</v>
      </c>
      <c r="F541" s="26">
        <v>96</v>
      </c>
      <c r="G541" s="26">
        <v>1</v>
      </c>
      <c r="H541" s="26">
        <v>1</v>
      </c>
      <c r="I541" s="26">
        <v>850</v>
      </c>
      <c r="J541" s="26">
        <v>850</v>
      </c>
      <c r="K541" s="26"/>
    </row>
    <row r="542" spans="1:11" s="76" customFormat="1" x14ac:dyDescent="0.35">
      <c r="A542" s="82" t="s">
        <v>226</v>
      </c>
      <c r="B542" s="83" t="s">
        <v>170</v>
      </c>
      <c r="C542" s="26" t="s">
        <v>139</v>
      </c>
      <c r="D542" s="26">
        <v>5</v>
      </c>
      <c r="E542" s="84">
        <v>34</v>
      </c>
      <c r="F542" s="26">
        <v>170</v>
      </c>
      <c r="G542" s="26">
        <v>1</v>
      </c>
      <c r="H542" s="26">
        <v>1</v>
      </c>
      <c r="I542" s="26">
        <v>75</v>
      </c>
      <c r="J542" s="26">
        <v>75</v>
      </c>
      <c r="K542" s="26"/>
    </row>
    <row r="543" spans="1:11" s="76" customFormat="1" x14ac:dyDescent="0.35">
      <c r="A543" s="82" t="s">
        <v>227</v>
      </c>
      <c r="B543" s="83" t="s">
        <v>3562</v>
      </c>
      <c r="C543" s="26" t="s">
        <v>139</v>
      </c>
      <c r="D543" s="26">
        <v>13</v>
      </c>
      <c r="E543" s="84">
        <v>13</v>
      </c>
      <c r="F543" s="26">
        <v>169</v>
      </c>
      <c r="G543" s="26">
        <v>1</v>
      </c>
      <c r="H543" s="26">
        <v>1</v>
      </c>
      <c r="I543" s="26">
        <v>2600</v>
      </c>
      <c r="J543" s="26">
        <v>2600</v>
      </c>
      <c r="K543" s="26"/>
    </row>
    <row r="544" spans="1:11" s="76" customFormat="1" x14ac:dyDescent="0.35">
      <c r="A544" s="82" t="s">
        <v>228</v>
      </c>
      <c r="B544" s="83" t="s">
        <v>171</v>
      </c>
      <c r="C544" s="26" t="s">
        <v>139</v>
      </c>
      <c r="D544" s="26">
        <v>1</v>
      </c>
      <c r="E544" s="84">
        <v>315</v>
      </c>
      <c r="F544" s="26">
        <v>315</v>
      </c>
      <c r="G544" s="26">
        <v>1</v>
      </c>
      <c r="H544" s="26">
        <v>1</v>
      </c>
      <c r="I544" s="26">
        <v>450</v>
      </c>
      <c r="J544" s="26">
        <v>450</v>
      </c>
      <c r="K544" s="26"/>
    </row>
    <row r="545" spans="1:11" s="76" customFormat="1" x14ac:dyDescent="0.35">
      <c r="A545" s="82" t="s">
        <v>229</v>
      </c>
      <c r="B545" s="83" t="s">
        <v>172</v>
      </c>
      <c r="C545" s="26" t="s">
        <v>139</v>
      </c>
      <c r="D545" s="26">
        <v>2</v>
      </c>
      <c r="E545" s="84">
        <v>12</v>
      </c>
      <c r="F545" s="26">
        <v>24</v>
      </c>
      <c r="G545" s="26">
        <v>1</v>
      </c>
      <c r="H545" s="26">
        <v>1</v>
      </c>
      <c r="I545" s="26">
        <v>350</v>
      </c>
      <c r="J545" s="26">
        <v>350</v>
      </c>
      <c r="K545" s="26"/>
    </row>
    <row r="546" spans="1:11" s="76" customFormat="1" x14ac:dyDescent="0.35">
      <c r="A546" s="82" t="s">
        <v>230</v>
      </c>
      <c r="B546" s="83" t="s">
        <v>173</v>
      </c>
      <c r="C546" s="26" t="s">
        <v>139</v>
      </c>
      <c r="D546" s="26">
        <v>1</v>
      </c>
      <c r="E546" s="84">
        <v>305</v>
      </c>
      <c r="F546" s="26">
        <v>305</v>
      </c>
      <c r="G546" s="26">
        <v>1</v>
      </c>
      <c r="H546" s="26">
        <v>1</v>
      </c>
      <c r="I546" s="26">
        <v>150</v>
      </c>
      <c r="J546" s="26">
        <v>150</v>
      </c>
      <c r="K546" s="26"/>
    </row>
    <row r="547" spans="1:11" s="76" customFormat="1" x14ac:dyDescent="0.35">
      <c r="A547" s="82" t="s">
        <v>231</v>
      </c>
      <c r="B547" s="83" t="s">
        <v>174</v>
      </c>
      <c r="C547" s="26" t="s">
        <v>139</v>
      </c>
      <c r="D547" s="26">
        <v>1</v>
      </c>
      <c r="E547" s="84">
        <v>6</v>
      </c>
      <c r="F547" s="26">
        <v>6</v>
      </c>
      <c r="G547" s="26">
        <v>1</v>
      </c>
      <c r="H547" s="26">
        <v>1</v>
      </c>
      <c r="I547" s="26">
        <v>120</v>
      </c>
      <c r="J547" s="26">
        <v>120</v>
      </c>
      <c r="K547" s="26"/>
    </row>
    <row r="548" spans="1:11" s="76" customFormat="1" x14ac:dyDescent="0.35">
      <c r="A548" s="82" t="s">
        <v>232</v>
      </c>
      <c r="B548" s="83" t="s">
        <v>175</v>
      </c>
      <c r="C548" s="26" t="s">
        <v>33</v>
      </c>
      <c r="D548" s="26">
        <v>1</v>
      </c>
      <c r="E548" s="84">
        <v>920</v>
      </c>
      <c r="F548" s="26">
        <v>920</v>
      </c>
      <c r="G548" s="26">
        <v>3</v>
      </c>
      <c r="H548" s="26">
        <v>3</v>
      </c>
      <c r="I548" s="26"/>
      <c r="J548" s="26">
        <v>0</v>
      </c>
      <c r="K548" s="26"/>
    </row>
    <row r="549" spans="1:11" s="76" customFormat="1" x14ac:dyDescent="0.35">
      <c r="A549" s="82" t="s">
        <v>233</v>
      </c>
      <c r="B549" s="83" t="s">
        <v>176</v>
      </c>
      <c r="C549" s="26" t="s">
        <v>139</v>
      </c>
      <c r="D549" s="26">
        <v>1</v>
      </c>
      <c r="E549" s="84">
        <v>12</v>
      </c>
      <c r="F549" s="26">
        <v>12</v>
      </c>
      <c r="G549" s="26">
        <v>1</v>
      </c>
      <c r="H549" s="26">
        <v>1</v>
      </c>
      <c r="I549" s="26">
        <v>2500</v>
      </c>
      <c r="J549" s="26">
        <v>2500</v>
      </c>
      <c r="K549" s="26"/>
    </row>
    <row r="550" spans="1:11" s="76" customFormat="1" x14ac:dyDescent="0.35">
      <c r="A550" s="82" t="s">
        <v>234</v>
      </c>
      <c r="B550" s="83" t="s">
        <v>177</v>
      </c>
      <c r="C550" s="26" t="s">
        <v>139</v>
      </c>
      <c r="D550" s="26">
        <v>1</v>
      </c>
      <c r="E550" s="84">
        <v>15</v>
      </c>
      <c r="F550" s="26">
        <v>15</v>
      </c>
      <c r="G550" s="26">
        <v>1</v>
      </c>
      <c r="H550" s="26">
        <v>1</v>
      </c>
      <c r="I550" s="26">
        <v>50</v>
      </c>
      <c r="J550" s="26">
        <v>50</v>
      </c>
      <c r="K550" s="26"/>
    </row>
    <row r="551" spans="1:11" s="76" customFormat="1" x14ac:dyDescent="0.35">
      <c r="A551" s="82" t="s">
        <v>235</v>
      </c>
      <c r="B551" s="83" t="s">
        <v>178</v>
      </c>
      <c r="C551" s="26" t="s">
        <v>145</v>
      </c>
      <c r="D551" s="26">
        <v>1</v>
      </c>
      <c r="E551" s="84">
        <v>15</v>
      </c>
      <c r="F551" s="26">
        <v>15</v>
      </c>
      <c r="G551" s="26">
        <v>1</v>
      </c>
      <c r="H551" s="26">
        <v>1</v>
      </c>
      <c r="I551" s="26">
        <v>285</v>
      </c>
      <c r="J551" s="26">
        <v>285</v>
      </c>
      <c r="K551" s="26"/>
    </row>
    <row r="552" spans="1:11" s="76" customFormat="1" x14ac:dyDescent="0.35">
      <c r="A552" s="82" t="s">
        <v>236</v>
      </c>
      <c r="B552" s="83" t="s">
        <v>179</v>
      </c>
      <c r="C552" s="26" t="s">
        <v>139</v>
      </c>
      <c r="D552" s="26">
        <v>5</v>
      </c>
      <c r="E552" s="84">
        <v>5</v>
      </c>
      <c r="F552" s="26">
        <v>25</v>
      </c>
      <c r="G552" s="26">
        <v>1</v>
      </c>
      <c r="H552" s="26">
        <v>1</v>
      </c>
      <c r="I552" s="26">
        <v>880</v>
      </c>
      <c r="J552" s="26">
        <v>880</v>
      </c>
      <c r="K552" s="26"/>
    </row>
    <row r="553" spans="1:11" s="76" customFormat="1" x14ac:dyDescent="0.35">
      <c r="A553" s="82" t="s">
        <v>237</v>
      </c>
      <c r="B553" s="83" t="s">
        <v>180</v>
      </c>
      <c r="C553" s="26" t="s">
        <v>139</v>
      </c>
      <c r="D553" s="26">
        <v>2</v>
      </c>
      <c r="E553" s="84">
        <v>15</v>
      </c>
      <c r="F553" s="26">
        <v>30</v>
      </c>
      <c r="G553" s="26">
        <v>1</v>
      </c>
      <c r="H553" s="26">
        <v>1</v>
      </c>
      <c r="I553" s="26">
        <v>650</v>
      </c>
      <c r="J553" s="26">
        <v>650</v>
      </c>
      <c r="K553" s="26"/>
    </row>
    <row r="554" spans="1:11" s="76" customFormat="1" x14ac:dyDescent="0.35">
      <c r="A554" s="82" t="s">
        <v>238</v>
      </c>
      <c r="B554" s="83" t="s">
        <v>181</v>
      </c>
      <c r="C554" s="26" t="s">
        <v>139</v>
      </c>
      <c r="D554" s="26">
        <v>225</v>
      </c>
      <c r="E554" s="84">
        <v>4.5</v>
      </c>
      <c r="F554" s="26">
        <v>1012.5</v>
      </c>
      <c r="G554" s="26">
        <v>1</v>
      </c>
      <c r="H554" s="26">
        <v>2</v>
      </c>
      <c r="I554" s="26">
        <v>225</v>
      </c>
      <c r="J554" s="26">
        <v>225</v>
      </c>
      <c r="K554" s="26"/>
    </row>
    <row r="555" spans="1:11" s="76" customFormat="1" ht="25" customHeight="1" x14ac:dyDescent="0.35">
      <c r="A555" s="77">
        <v>4</v>
      </c>
      <c r="B555" s="78" t="s">
        <v>40</v>
      </c>
      <c r="C555" s="14"/>
      <c r="D555" s="14"/>
      <c r="E555" s="80"/>
      <c r="F555" s="14">
        <f>SUM(F556:F643)</f>
        <v>23136.627500000002</v>
      </c>
      <c r="G555" s="14"/>
      <c r="H555" s="14"/>
      <c r="I555" s="14"/>
      <c r="J555" s="14"/>
      <c r="K555" s="14"/>
    </row>
    <row r="556" spans="1:11" s="76" customFormat="1" x14ac:dyDescent="0.35">
      <c r="A556" s="82" t="s">
        <v>257</v>
      </c>
      <c r="B556" s="83" t="s">
        <v>3563</v>
      </c>
      <c r="C556" s="26" t="s">
        <v>33</v>
      </c>
      <c r="D556" s="26">
        <v>1</v>
      </c>
      <c r="E556" s="84">
        <v>999.6</v>
      </c>
      <c r="F556" s="26">
        <v>999.6</v>
      </c>
      <c r="G556" s="26">
        <v>1</v>
      </c>
      <c r="H556" s="26">
        <v>2</v>
      </c>
      <c r="I556" s="26">
        <v>1216</v>
      </c>
      <c r="J556" s="26">
        <v>200</v>
      </c>
      <c r="K556" s="26"/>
    </row>
    <row r="557" spans="1:11" s="76" customFormat="1" x14ac:dyDescent="0.35">
      <c r="A557" s="82" t="s">
        <v>258</v>
      </c>
      <c r="B557" s="83" t="s">
        <v>3564</v>
      </c>
      <c r="C557" s="26" t="s">
        <v>33</v>
      </c>
      <c r="D557" s="26">
        <v>1</v>
      </c>
      <c r="E557" s="84">
        <v>600</v>
      </c>
      <c r="F557" s="26">
        <v>600</v>
      </c>
      <c r="G557" s="26">
        <v>1</v>
      </c>
      <c r="H557" s="26">
        <v>3</v>
      </c>
      <c r="I557" s="26"/>
      <c r="J557" s="26"/>
      <c r="K557" s="26"/>
    </row>
    <row r="558" spans="1:11" s="76" customFormat="1" x14ac:dyDescent="0.35">
      <c r="A558" s="82" t="s">
        <v>259</v>
      </c>
      <c r="B558" s="83" t="s">
        <v>1553</v>
      </c>
      <c r="C558" s="26" t="s">
        <v>132</v>
      </c>
      <c r="D558" s="26">
        <v>1</v>
      </c>
      <c r="E558" s="84">
        <v>700</v>
      </c>
      <c r="F558" s="26">
        <v>700</v>
      </c>
      <c r="G558" s="26">
        <v>1</v>
      </c>
      <c r="H558" s="26">
        <v>3</v>
      </c>
      <c r="I558" s="26"/>
      <c r="J558" s="26"/>
      <c r="K558" s="26"/>
    </row>
    <row r="559" spans="1:11" s="76" customFormat="1" x14ac:dyDescent="0.35">
      <c r="A559" s="82" t="s">
        <v>182</v>
      </c>
      <c r="B559" s="83" t="s">
        <v>1554</v>
      </c>
      <c r="C559" s="26" t="s">
        <v>132</v>
      </c>
      <c r="D559" s="26">
        <v>1</v>
      </c>
      <c r="E559" s="84">
        <v>1200</v>
      </c>
      <c r="F559" s="26">
        <v>1200</v>
      </c>
      <c r="G559" s="26">
        <v>1</v>
      </c>
      <c r="H559" s="26">
        <v>2</v>
      </c>
      <c r="I559" s="26">
        <v>9456</v>
      </c>
      <c r="J559" s="26">
        <v>1200</v>
      </c>
      <c r="K559" s="26"/>
    </row>
    <row r="560" spans="1:11" s="76" customFormat="1" x14ac:dyDescent="0.35">
      <c r="A560" s="82" t="s">
        <v>260</v>
      </c>
      <c r="B560" s="83" t="s">
        <v>1555</v>
      </c>
      <c r="C560" s="26" t="s">
        <v>132</v>
      </c>
      <c r="D560" s="26">
        <v>1</v>
      </c>
      <c r="E560" s="84">
        <v>18.607500000000002</v>
      </c>
      <c r="F560" s="26">
        <v>18.607500000000002</v>
      </c>
      <c r="G560" s="26">
        <v>1</v>
      </c>
      <c r="H560" s="26">
        <v>2</v>
      </c>
      <c r="I560" s="26"/>
      <c r="J560" s="26"/>
      <c r="K560" s="26"/>
    </row>
    <row r="561" spans="1:11" s="76" customFormat="1" x14ac:dyDescent="0.35">
      <c r="A561" s="82" t="s">
        <v>261</v>
      </c>
      <c r="B561" s="83" t="s">
        <v>3565</v>
      </c>
      <c r="C561" s="26" t="s">
        <v>132</v>
      </c>
      <c r="D561" s="26">
        <v>1</v>
      </c>
      <c r="E561" s="84">
        <v>328.6</v>
      </c>
      <c r="F561" s="26">
        <v>328.6</v>
      </c>
      <c r="G561" s="26">
        <v>1</v>
      </c>
      <c r="H561" s="26">
        <v>2</v>
      </c>
      <c r="I561" s="26"/>
      <c r="J561" s="26"/>
      <c r="K561" s="26"/>
    </row>
    <row r="562" spans="1:11" s="76" customFormat="1" x14ac:dyDescent="0.35">
      <c r="A562" s="82" t="s">
        <v>262</v>
      </c>
      <c r="B562" s="83" t="s">
        <v>1556</v>
      </c>
      <c r="C562" s="26" t="s">
        <v>132</v>
      </c>
      <c r="D562" s="26">
        <v>1</v>
      </c>
      <c r="E562" s="84">
        <v>683.2</v>
      </c>
      <c r="F562" s="26">
        <v>683.2</v>
      </c>
      <c r="G562" s="26">
        <v>1</v>
      </c>
      <c r="H562" s="26">
        <v>2</v>
      </c>
      <c r="I562" s="26"/>
      <c r="J562" s="26"/>
      <c r="K562" s="26"/>
    </row>
    <row r="563" spans="1:11" s="76" customFormat="1" x14ac:dyDescent="0.35">
      <c r="A563" s="82" t="s">
        <v>263</v>
      </c>
      <c r="B563" s="83" t="s">
        <v>1557</v>
      </c>
      <c r="C563" s="26" t="s">
        <v>132</v>
      </c>
      <c r="D563" s="26">
        <v>1</v>
      </c>
      <c r="E563" s="84">
        <v>1299.5999999999999</v>
      </c>
      <c r="F563" s="26">
        <v>1299.5999999999999</v>
      </c>
      <c r="G563" s="26">
        <v>1</v>
      </c>
      <c r="H563" s="26">
        <v>2</v>
      </c>
      <c r="I563" s="26"/>
      <c r="J563" s="26"/>
      <c r="K563" s="26"/>
    </row>
    <row r="564" spans="1:11" s="76" customFormat="1" x14ac:dyDescent="0.35">
      <c r="A564" s="82" t="s">
        <v>264</v>
      </c>
      <c r="B564" s="83" t="s">
        <v>1558</v>
      </c>
      <c r="C564" s="26" t="s">
        <v>132</v>
      </c>
      <c r="D564" s="26">
        <v>5</v>
      </c>
      <c r="E564" s="84">
        <v>106</v>
      </c>
      <c r="F564" s="26">
        <v>530</v>
      </c>
      <c r="G564" s="26">
        <v>3</v>
      </c>
      <c r="H564" s="26">
        <v>1</v>
      </c>
      <c r="I564" s="26"/>
      <c r="J564" s="26"/>
      <c r="K564" s="26"/>
    </row>
    <row r="565" spans="1:11" s="76" customFormat="1" x14ac:dyDescent="0.35">
      <c r="A565" s="82" t="s">
        <v>265</v>
      </c>
      <c r="B565" s="83" t="s">
        <v>1559</v>
      </c>
      <c r="C565" s="26" t="s">
        <v>132</v>
      </c>
      <c r="D565" s="26">
        <v>2</v>
      </c>
      <c r="E565" s="84">
        <v>18.5</v>
      </c>
      <c r="F565" s="26">
        <v>37</v>
      </c>
      <c r="G565" s="26">
        <v>3</v>
      </c>
      <c r="H565" s="26">
        <v>1</v>
      </c>
      <c r="I565" s="26"/>
      <c r="J565" s="26"/>
      <c r="K565" s="26"/>
    </row>
    <row r="566" spans="1:11" s="76" customFormat="1" x14ac:dyDescent="0.35">
      <c r="A566" s="82" t="s">
        <v>1620</v>
      </c>
      <c r="B566" s="83" t="s">
        <v>1560</v>
      </c>
      <c r="C566" s="26" t="s">
        <v>132</v>
      </c>
      <c r="D566" s="26">
        <v>1</v>
      </c>
      <c r="E566" s="84">
        <v>179.5</v>
      </c>
      <c r="F566" s="26">
        <v>179.5</v>
      </c>
      <c r="G566" s="26">
        <v>2</v>
      </c>
      <c r="H566" s="26">
        <v>1</v>
      </c>
      <c r="I566" s="26"/>
      <c r="J566" s="26"/>
      <c r="K566" s="26"/>
    </row>
    <row r="567" spans="1:11" s="76" customFormat="1" ht="26" x14ac:dyDescent="0.35">
      <c r="A567" s="82" t="s">
        <v>1621</v>
      </c>
      <c r="B567" s="83" t="s">
        <v>1561</v>
      </c>
      <c r="C567" s="26" t="s">
        <v>132</v>
      </c>
      <c r="D567" s="26">
        <v>4</v>
      </c>
      <c r="E567" s="84">
        <v>158</v>
      </c>
      <c r="F567" s="26">
        <v>632</v>
      </c>
      <c r="G567" s="26">
        <v>2</v>
      </c>
      <c r="H567" s="26">
        <v>1</v>
      </c>
      <c r="I567" s="26"/>
      <c r="J567" s="26"/>
      <c r="K567" s="26"/>
    </row>
    <row r="568" spans="1:11" s="76" customFormat="1" x14ac:dyDescent="0.35">
      <c r="A568" s="82" t="s">
        <v>1622</v>
      </c>
      <c r="B568" s="83" t="s">
        <v>1562</v>
      </c>
      <c r="C568" s="26" t="s">
        <v>132</v>
      </c>
      <c r="D568" s="26">
        <v>2</v>
      </c>
      <c r="E568" s="84">
        <v>26</v>
      </c>
      <c r="F568" s="26">
        <v>52</v>
      </c>
      <c r="G568" s="26">
        <v>2</v>
      </c>
      <c r="H568" s="26">
        <v>1</v>
      </c>
      <c r="I568" s="26"/>
      <c r="J568" s="26"/>
      <c r="K568" s="26"/>
    </row>
    <row r="569" spans="1:11" s="76" customFormat="1" x14ac:dyDescent="0.35">
      <c r="A569" s="82" t="s">
        <v>1623</v>
      </c>
      <c r="B569" s="83" t="s">
        <v>1563</v>
      </c>
      <c r="C569" s="26" t="s">
        <v>132</v>
      </c>
      <c r="D569" s="26">
        <v>5</v>
      </c>
      <c r="E569" s="84">
        <v>35</v>
      </c>
      <c r="F569" s="26">
        <v>175</v>
      </c>
      <c r="G569" s="26">
        <v>2</v>
      </c>
      <c r="H569" s="26">
        <v>1</v>
      </c>
      <c r="I569" s="26"/>
      <c r="J569" s="26"/>
      <c r="K569" s="26"/>
    </row>
    <row r="570" spans="1:11" s="76" customFormat="1" x14ac:dyDescent="0.35">
      <c r="A570" s="82" t="s">
        <v>1624</v>
      </c>
      <c r="B570" s="83" t="s">
        <v>1564</v>
      </c>
      <c r="C570" s="26" t="s">
        <v>132</v>
      </c>
      <c r="D570" s="26">
        <v>1</v>
      </c>
      <c r="E570" s="84">
        <v>12</v>
      </c>
      <c r="F570" s="26">
        <v>12</v>
      </c>
      <c r="G570" s="26">
        <v>3</v>
      </c>
      <c r="H570" s="26">
        <v>2</v>
      </c>
      <c r="I570" s="26"/>
      <c r="J570" s="26"/>
      <c r="K570" s="26"/>
    </row>
    <row r="571" spans="1:11" s="76" customFormat="1" x14ac:dyDescent="0.35">
      <c r="A571" s="82" t="s">
        <v>1625</v>
      </c>
      <c r="B571" s="83" t="s">
        <v>1565</v>
      </c>
      <c r="C571" s="26" t="s">
        <v>132</v>
      </c>
      <c r="D571" s="26">
        <v>1</v>
      </c>
      <c r="E571" s="84">
        <v>39.869999999999997</v>
      </c>
      <c r="F571" s="26">
        <v>39.869999999999997</v>
      </c>
      <c r="G571" s="26">
        <v>1</v>
      </c>
      <c r="H571" s="26">
        <v>3</v>
      </c>
      <c r="I571" s="26"/>
      <c r="J571" s="26"/>
      <c r="K571" s="26"/>
    </row>
    <row r="572" spans="1:11" s="76" customFormat="1" x14ac:dyDescent="0.35">
      <c r="A572" s="82" t="s">
        <v>1626</v>
      </c>
      <c r="B572" s="83" t="s">
        <v>1566</v>
      </c>
      <c r="C572" s="26" t="s">
        <v>132</v>
      </c>
      <c r="D572" s="26">
        <v>1</v>
      </c>
      <c r="E572" s="84">
        <v>43.7</v>
      </c>
      <c r="F572" s="26">
        <v>43.7</v>
      </c>
      <c r="G572" s="26">
        <v>1</v>
      </c>
      <c r="H572" s="26">
        <v>2</v>
      </c>
      <c r="I572" s="26"/>
      <c r="J572" s="26"/>
      <c r="K572" s="26"/>
    </row>
    <row r="573" spans="1:11" s="76" customFormat="1" x14ac:dyDescent="0.35">
      <c r="A573" s="82" t="s">
        <v>1627</v>
      </c>
      <c r="B573" s="83" t="s">
        <v>1567</v>
      </c>
      <c r="C573" s="26" t="s">
        <v>132</v>
      </c>
      <c r="D573" s="26">
        <v>1</v>
      </c>
      <c r="E573" s="84">
        <v>47.5</v>
      </c>
      <c r="F573" s="26">
        <v>47.5</v>
      </c>
      <c r="G573" s="26">
        <v>1</v>
      </c>
      <c r="H573" s="26">
        <v>2</v>
      </c>
      <c r="I573" s="26"/>
      <c r="J573" s="26"/>
      <c r="K573" s="26"/>
    </row>
    <row r="574" spans="1:11" s="76" customFormat="1" x14ac:dyDescent="0.35">
      <c r="A574" s="82" t="s">
        <v>1628</v>
      </c>
      <c r="B574" s="83" t="s">
        <v>1568</v>
      </c>
      <c r="C574" s="26" t="s">
        <v>132</v>
      </c>
      <c r="D574" s="26">
        <v>1</v>
      </c>
      <c r="E574" s="84">
        <v>67</v>
      </c>
      <c r="F574" s="26">
        <v>67</v>
      </c>
      <c r="G574" s="26">
        <v>1</v>
      </c>
      <c r="H574" s="26">
        <v>1</v>
      </c>
      <c r="I574" s="26"/>
      <c r="J574" s="26"/>
      <c r="K574" s="26"/>
    </row>
    <row r="575" spans="1:11" s="76" customFormat="1" x14ac:dyDescent="0.35">
      <c r="A575" s="82" t="s">
        <v>1629</v>
      </c>
      <c r="B575" s="83" t="s">
        <v>1569</v>
      </c>
      <c r="C575" s="26" t="s">
        <v>33</v>
      </c>
      <c r="D575" s="26">
        <v>1</v>
      </c>
      <c r="E575" s="84">
        <v>112</v>
      </c>
      <c r="F575" s="26">
        <v>112</v>
      </c>
      <c r="G575" s="26">
        <v>1</v>
      </c>
      <c r="H575" s="26">
        <v>2</v>
      </c>
      <c r="I575" s="26"/>
      <c r="J575" s="26"/>
      <c r="K575" s="26"/>
    </row>
    <row r="576" spans="1:11" s="76" customFormat="1" x14ac:dyDescent="0.35">
      <c r="A576" s="82" t="s">
        <v>1630</v>
      </c>
      <c r="B576" s="83" t="s">
        <v>1570</v>
      </c>
      <c r="C576" s="26" t="s">
        <v>33</v>
      </c>
      <c r="D576" s="26">
        <v>1</v>
      </c>
      <c r="E576" s="84">
        <v>1655</v>
      </c>
      <c r="F576" s="26">
        <v>1655</v>
      </c>
      <c r="G576" s="26">
        <v>1</v>
      </c>
      <c r="H576" s="26">
        <v>2</v>
      </c>
      <c r="I576" s="26"/>
      <c r="J576" s="26"/>
      <c r="K576" s="26"/>
    </row>
    <row r="577" spans="1:11" s="76" customFormat="1" x14ac:dyDescent="0.35">
      <c r="A577" s="82" t="s">
        <v>1631</v>
      </c>
      <c r="B577" s="83" t="s">
        <v>1571</v>
      </c>
      <c r="C577" s="26" t="s">
        <v>33</v>
      </c>
      <c r="D577" s="26">
        <v>1</v>
      </c>
      <c r="E577" s="84">
        <v>450</v>
      </c>
      <c r="F577" s="26">
        <v>450</v>
      </c>
      <c r="G577" s="26">
        <v>1</v>
      </c>
      <c r="H577" s="26">
        <v>2</v>
      </c>
      <c r="I577" s="26"/>
      <c r="J577" s="26"/>
      <c r="K577" s="26"/>
    </row>
    <row r="578" spans="1:11" s="76" customFormat="1" x14ac:dyDescent="0.35">
      <c r="A578" s="82" t="s">
        <v>1632</v>
      </c>
      <c r="B578" s="83" t="s">
        <v>2301</v>
      </c>
      <c r="C578" s="26" t="s">
        <v>132</v>
      </c>
      <c r="D578" s="26">
        <v>1</v>
      </c>
      <c r="E578" s="84">
        <v>16.649999999999999</v>
      </c>
      <c r="F578" s="26">
        <v>16.649999999999999</v>
      </c>
      <c r="G578" s="26">
        <v>2</v>
      </c>
      <c r="H578" s="26">
        <v>3</v>
      </c>
      <c r="I578" s="26"/>
      <c r="J578" s="26"/>
      <c r="K578" s="26"/>
    </row>
    <row r="579" spans="1:11" s="76" customFormat="1" x14ac:dyDescent="0.35">
      <c r="A579" s="82" t="s">
        <v>1633</v>
      </c>
      <c r="B579" s="83" t="s">
        <v>3665</v>
      </c>
      <c r="C579" s="26" t="s">
        <v>132</v>
      </c>
      <c r="D579" s="26">
        <v>4</v>
      </c>
      <c r="E579" s="84">
        <v>42</v>
      </c>
      <c r="F579" s="26">
        <v>168</v>
      </c>
      <c r="G579" s="26">
        <v>1</v>
      </c>
      <c r="H579" s="26">
        <v>3</v>
      </c>
      <c r="I579" s="26"/>
      <c r="J579" s="26"/>
      <c r="K579" s="26"/>
    </row>
    <row r="580" spans="1:11" s="76" customFormat="1" x14ac:dyDescent="0.35">
      <c r="A580" s="82" t="s">
        <v>1634</v>
      </c>
      <c r="B580" s="83" t="s">
        <v>3666</v>
      </c>
      <c r="C580" s="26" t="s">
        <v>132</v>
      </c>
      <c r="D580" s="26">
        <v>2</v>
      </c>
      <c r="E580" s="84">
        <v>20</v>
      </c>
      <c r="F580" s="26">
        <v>40</v>
      </c>
      <c r="G580" s="26">
        <v>1</v>
      </c>
      <c r="H580" s="26">
        <v>3</v>
      </c>
      <c r="I580" s="26"/>
      <c r="J580" s="26"/>
      <c r="K580" s="26"/>
    </row>
    <row r="581" spans="1:11" s="76" customFormat="1" x14ac:dyDescent="0.35">
      <c r="A581" s="82" t="s">
        <v>1635</v>
      </c>
      <c r="B581" s="83" t="s">
        <v>3566</v>
      </c>
      <c r="C581" s="26" t="s">
        <v>132</v>
      </c>
      <c r="D581" s="26">
        <v>2</v>
      </c>
      <c r="E581" s="84">
        <v>69.5</v>
      </c>
      <c r="F581" s="26">
        <v>139</v>
      </c>
      <c r="G581" s="26">
        <v>1</v>
      </c>
      <c r="H581" s="26">
        <v>3</v>
      </c>
      <c r="I581" s="26"/>
      <c r="J581" s="26"/>
      <c r="K581" s="26"/>
    </row>
    <row r="582" spans="1:11" s="76" customFormat="1" x14ac:dyDescent="0.35">
      <c r="A582" s="82" t="s">
        <v>1636</v>
      </c>
      <c r="B582" s="83" t="s">
        <v>3567</v>
      </c>
      <c r="C582" s="26" t="s">
        <v>132</v>
      </c>
      <c r="D582" s="26">
        <v>1</v>
      </c>
      <c r="E582" s="84">
        <v>18</v>
      </c>
      <c r="F582" s="26">
        <v>18</v>
      </c>
      <c r="G582" s="26">
        <v>1</v>
      </c>
      <c r="H582" s="26">
        <v>2</v>
      </c>
      <c r="I582" s="26"/>
      <c r="J582" s="26"/>
      <c r="K582" s="26"/>
    </row>
    <row r="583" spans="1:11" s="76" customFormat="1" x14ac:dyDescent="0.35">
      <c r="A583" s="82" t="s">
        <v>1637</v>
      </c>
      <c r="B583" s="83" t="s">
        <v>1572</v>
      </c>
      <c r="C583" s="26" t="s">
        <v>132</v>
      </c>
      <c r="D583" s="26">
        <v>1</v>
      </c>
      <c r="E583" s="84">
        <v>980</v>
      </c>
      <c r="F583" s="26">
        <v>980</v>
      </c>
      <c r="G583" s="26">
        <v>1</v>
      </c>
      <c r="H583" s="26">
        <v>2</v>
      </c>
      <c r="I583" s="26"/>
      <c r="J583" s="26"/>
      <c r="K583" s="26"/>
    </row>
    <row r="584" spans="1:11" s="76" customFormat="1" x14ac:dyDescent="0.35">
      <c r="A584" s="82" t="s">
        <v>1638</v>
      </c>
      <c r="B584" s="83" t="s">
        <v>1573</v>
      </c>
      <c r="C584" s="26" t="s">
        <v>132</v>
      </c>
      <c r="D584" s="26">
        <v>1</v>
      </c>
      <c r="E584" s="84">
        <v>498</v>
      </c>
      <c r="F584" s="26">
        <v>498</v>
      </c>
      <c r="G584" s="26">
        <v>1</v>
      </c>
      <c r="H584" s="26">
        <v>2</v>
      </c>
      <c r="I584" s="26"/>
      <c r="J584" s="26"/>
      <c r="K584" s="26"/>
    </row>
    <row r="585" spans="1:11" s="76" customFormat="1" x14ac:dyDescent="0.35">
      <c r="A585" s="82" t="s">
        <v>1639</v>
      </c>
      <c r="B585" s="83" t="s">
        <v>3568</v>
      </c>
      <c r="C585" s="26" t="s">
        <v>132</v>
      </c>
      <c r="D585" s="26">
        <v>1</v>
      </c>
      <c r="E585" s="84">
        <v>15</v>
      </c>
      <c r="F585" s="26">
        <v>15</v>
      </c>
      <c r="G585" s="26">
        <v>1</v>
      </c>
      <c r="H585" s="26">
        <v>2</v>
      </c>
      <c r="I585" s="26"/>
      <c r="J585" s="26"/>
      <c r="K585" s="26"/>
    </row>
    <row r="586" spans="1:11" s="76" customFormat="1" x14ac:dyDescent="0.35">
      <c r="A586" s="82" t="s">
        <v>1640</v>
      </c>
      <c r="B586" s="83" t="s">
        <v>3569</v>
      </c>
      <c r="C586" s="26" t="s">
        <v>132</v>
      </c>
      <c r="D586" s="26">
        <v>1</v>
      </c>
      <c r="E586" s="84">
        <v>59.4</v>
      </c>
      <c r="F586" s="26">
        <v>59.4</v>
      </c>
      <c r="G586" s="26">
        <v>1</v>
      </c>
      <c r="H586" s="26">
        <v>2</v>
      </c>
      <c r="I586" s="26"/>
      <c r="J586" s="26"/>
      <c r="K586" s="26"/>
    </row>
    <row r="587" spans="1:11" s="76" customFormat="1" x14ac:dyDescent="0.35">
      <c r="A587" s="82" t="s">
        <v>1641</v>
      </c>
      <c r="B587" s="83" t="s">
        <v>1574</v>
      </c>
      <c r="C587" s="26" t="s">
        <v>132</v>
      </c>
      <c r="D587" s="26">
        <v>1</v>
      </c>
      <c r="E587" s="84">
        <v>95</v>
      </c>
      <c r="F587" s="26">
        <v>95</v>
      </c>
      <c r="G587" s="26">
        <v>1</v>
      </c>
      <c r="H587" s="26">
        <v>2</v>
      </c>
      <c r="I587" s="26"/>
      <c r="J587" s="26"/>
      <c r="K587" s="26"/>
    </row>
    <row r="588" spans="1:11" s="76" customFormat="1" ht="26" x14ac:dyDescent="0.35">
      <c r="A588" s="82" t="s">
        <v>1642</v>
      </c>
      <c r="B588" s="83" t="s">
        <v>1575</v>
      </c>
      <c r="C588" s="26" t="s">
        <v>132</v>
      </c>
      <c r="D588" s="26">
        <v>1</v>
      </c>
      <c r="E588" s="84">
        <v>717.3</v>
      </c>
      <c r="F588" s="26">
        <v>717.3</v>
      </c>
      <c r="G588" s="26">
        <v>1</v>
      </c>
      <c r="H588" s="26">
        <v>2</v>
      </c>
      <c r="I588" s="26"/>
      <c r="J588" s="26"/>
      <c r="K588" s="26"/>
    </row>
    <row r="589" spans="1:11" s="76" customFormat="1" x14ac:dyDescent="0.35">
      <c r="A589" s="82" t="s">
        <v>1643</v>
      </c>
      <c r="B589" s="83" t="s">
        <v>1576</v>
      </c>
      <c r="C589" s="26" t="s">
        <v>132</v>
      </c>
      <c r="D589" s="26">
        <v>1</v>
      </c>
      <c r="E589" s="84">
        <v>67</v>
      </c>
      <c r="F589" s="26">
        <v>67</v>
      </c>
      <c r="G589" s="26">
        <v>1</v>
      </c>
      <c r="H589" s="26">
        <v>2</v>
      </c>
      <c r="I589" s="26"/>
      <c r="J589" s="26"/>
      <c r="K589" s="26"/>
    </row>
    <row r="590" spans="1:11" s="76" customFormat="1" x14ac:dyDescent="0.35">
      <c r="A590" s="82" t="s">
        <v>1644</v>
      </c>
      <c r="B590" s="83" t="s">
        <v>1577</v>
      </c>
      <c r="C590" s="26" t="s">
        <v>132</v>
      </c>
      <c r="D590" s="26">
        <v>1</v>
      </c>
      <c r="E590" s="84">
        <v>57.75</v>
      </c>
      <c r="F590" s="26">
        <v>57.75</v>
      </c>
      <c r="G590" s="26">
        <v>1</v>
      </c>
      <c r="H590" s="26">
        <v>2</v>
      </c>
      <c r="I590" s="26"/>
      <c r="J590" s="26"/>
      <c r="K590" s="26"/>
    </row>
    <row r="591" spans="1:11" s="76" customFormat="1" x14ac:dyDescent="0.35">
      <c r="A591" s="82" t="s">
        <v>1645</v>
      </c>
      <c r="B591" s="83" t="s">
        <v>1578</v>
      </c>
      <c r="C591" s="26" t="s">
        <v>132</v>
      </c>
      <c r="D591" s="26">
        <v>1</v>
      </c>
      <c r="E591" s="84">
        <v>37.238999999999997</v>
      </c>
      <c r="F591" s="26">
        <v>37.238999999999997</v>
      </c>
      <c r="G591" s="26">
        <v>3</v>
      </c>
      <c r="H591" s="26">
        <v>1</v>
      </c>
      <c r="I591" s="26"/>
      <c r="J591" s="26"/>
      <c r="K591" s="26"/>
    </row>
    <row r="592" spans="1:11" s="76" customFormat="1" x14ac:dyDescent="0.35">
      <c r="A592" s="82" t="s">
        <v>1646</v>
      </c>
      <c r="B592" s="83" t="s">
        <v>1579</v>
      </c>
      <c r="C592" s="26" t="s">
        <v>132</v>
      </c>
      <c r="D592" s="26">
        <v>1</v>
      </c>
      <c r="E592" s="84">
        <v>29</v>
      </c>
      <c r="F592" s="26">
        <v>29</v>
      </c>
      <c r="G592" s="26">
        <v>3</v>
      </c>
      <c r="H592" s="26">
        <v>1</v>
      </c>
      <c r="I592" s="26"/>
      <c r="J592" s="26"/>
      <c r="K592" s="26"/>
    </row>
    <row r="593" spans="1:11" s="76" customFormat="1" x14ac:dyDescent="0.35">
      <c r="A593" s="82" t="s">
        <v>1647</v>
      </c>
      <c r="B593" s="83" t="s">
        <v>3570</v>
      </c>
      <c r="C593" s="26" t="s">
        <v>132</v>
      </c>
      <c r="D593" s="26">
        <v>1</v>
      </c>
      <c r="E593" s="84">
        <v>33.25</v>
      </c>
      <c r="F593" s="26">
        <v>33.25</v>
      </c>
      <c r="G593" s="26">
        <v>3</v>
      </c>
      <c r="H593" s="26">
        <v>1</v>
      </c>
      <c r="I593" s="26"/>
      <c r="J593" s="26"/>
      <c r="K593" s="26"/>
    </row>
    <row r="594" spans="1:11" s="76" customFormat="1" x14ac:dyDescent="0.35">
      <c r="A594" s="82" t="s">
        <v>1648</v>
      </c>
      <c r="B594" s="83" t="s">
        <v>1260</v>
      </c>
      <c r="C594" s="26" t="s">
        <v>132</v>
      </c>
      <c r="D594" s="26">
        <v>1</v>
      </c>
      <c r="E594" s="84">
        <v>67.650000000000006</v>
      </c>
      <c r="F594" s="26">
        <v>67.650000000000006</v>
      </c>
      <c r="G594" s="26">
        <v>3</v>
      </c>
      <c r="H594" s="26">
        <v>1</v>
      </c>
      <c r="I594" s="26"/>
      <c r="J594" s="26"/>
      <c r="K594" s="26"/>
    </row>
    <row r="595" spans="1:11" s="76" customFormat="1" x14ac:dyDescent="0.35">
      <c r="A595" s="82" t="s">
        <v>1649</v>
      </c>
      <c r="B595" s="83" t="s">
        <v>1580</v>
      </c>
      <c r="C595" s="26" t="s">
        <v>132</v>
      </c>
      <c r="D595" s="26">
        <v>1</v>
      </c>
      <c r="E595" s="84">
        <v>4369.5</v>
      </c>
      <c r="F595" s="26">
        <v>4369.5</v>
      </c>
      <c r="G595" s="26">
        <v>1</v>
      </c>
      <c r="H595" s="26">
        <v>1</v>
      </c>
      <c r="I595" s="26"/>
      <c r="J595" s="26"/>
      <c r="K595" s="26"/>
    </row>
    <row r="596" spans="1:11" s="76" customFormat="1" x14ac:dyDescent="0.35">
      <c r="A596" s="82" t="s">
        <v>1650</v>
      </c>
      <c r="B596" s="83" t="s">
        <v>1581</v>
      </c>
      <c r="C596" s="26" t="s">
        <v>132</v>
      </c>
      <c r="D596" s="26">
        <v>1</v>
      </c>
      <c r="E596" s="84">
        <v>1798.75</v>
      </c>
      <c r="F596" s="26">
        <v>1798.75</v>
      </c>
      <c r="G596" s="26">
        <v>1</v>
      </c>
      <c r="H596" s="26">
        <v>1</v>
      </c>
      <c r="I596" s="26"/>
      <c r="J596" s="26"/>
      <c r="K596" s="26"/>
    </row>
    <row r="597" spans="1:11" s="76" customFormat="1" x14ac:dyDescent="0.35">
      <c r="A597" s="82" t="s">
        <v>1651</v>
      </c>
      <c r="B597" s="83" t="s">
        <v>1582</v>
      </c>
      <c r="C597" s="26" t="s">
        <v>132</v>
      </c>
      <c r="D597" s="26">
        <v>1</v>
      </c>
      <c r="E597" s="84">
        <v>69</v>
      </c>
      <c r="F597" s="26">
        <v>69</v>
      </c>
      <c r="G597" s="26">
        <v>1</v>
      </c>
      <c r="H597" s="26">
        <v>2</v>
      </c>
      <c r="I597" s="26"/>
      <c r="J597" s="26"/>
      <c r="K597" s="26"/>
    </row>
    <row r="598" spans="1:11" s="76" customFormat="1" x14ac:dyDescent="0.35">
      <c r="A598" s="82" t="s">
        <v>1652</v>
      </c>
      <c r="B598" s="83" t="s">
        <v>1583</v>
      </c>
      <c r="C598" s="26" t="s">
        <v>132</v>
      </c>
      <c r="D598" s="26">
        <v>1</v>
      </c>
      <c r="E598" s="84">
        <v>119.5</v>
      </c>
      <c r="F598" s="26">
        <v>119.5</v>
      </c>
      <c r="G598" s="26">
        <v>1</v>
      </c>
      <c r="H598" s="26">
        <v>2</v>
      </c>
      <c r="I598" s="26"/>
      <c r="J598" s="26"/>
      <c r="K598" s="26"/>
    </row>
    <row r="599" spans="1:11" s="76" customFormat="1" x14ac:dyDescent="0.35">
      <c r="A599" s="82" t="s">
        <v>1653</v>
      </c>
      <c r="B599" s="83" t="s">
        <v>1584</v>
      </c>
      <c r="C599" s="26" t="s">
        <v>132</v>
      </c>
      <c r="D599" s="26">
        <v>1</v>
      </c>
      <c r="E599" s="84">
        <v>205</v>
      </c>
      <c r="F599" s="26">
        <v>205</v>
      </c>
      <c r="G599" s="26">
        <v>1</v>
      </c>
      <c r="H599" s="26">
        <v>2</v>
      </c>
      <c r="I599" s="26"/>
      <c r="J599" s="26"/>
      <c r="K599" s="26"/>
    </row>
    <row r="600" spans="1:11" s="76" customFormat="1" x14ac:dyDescent="0.35">
      <c r="A600" s="82" t="s">
        <v>1654</v>
      </c>
      <c r="B600" s="83" t="s">
        <v>1585</v>
      </c>
      <c r="C600" s="26" t="s">
        <v>132</v>
      </c>
      <c r="D600" s="26">
        <v>1</v>
      </c>
      <c r="E600" s="84">
        <v>0</v>
      </c>
      <c r="F600" s="26">
        <v>0</v>
      </c>
      <c r="G600" s="26">
        <v>1</v>
      </c>
      <c r="H600" s="26">
        <v>2</v>
      </c>
      <c r="I600" s="26"/>
      <c r="J600" s="26"/>
      <c r="K600" s="26"/>
    </row>
    <row r="601" spans="1:11" s="76" customFormat="1" x14ac:dyDescent="0.35">
      <c r="A601" s="82" t="s">
        <v>1655</v>
      </c>
      <c r="B601" s="83" t="s">
        <v>1586</v>
      </c>
      <c r="C601" s="26" t="s">
        <v>132</v>
      </c>
      <c r="D601" s="26">
        <v>1</v>
      </c>
      <c r="E601" s="84">
        <v>169</v>
      </c>
      <c r="F601" s="26">
        <v>169</v>
      </c>
      <c r="G601" s="26">
        <v>1</v>
      </c>
      <c r="H601" s="26">
        <v>2</v>
      </c>
      <c r="I601" s="26"/>
      <c r="J601" s="26"/>
      <c r="K601" s="26"/>
    </row>
    <row r="602" spans="1:11" s="76" customFormat="1" x14ac:dyDescent="0.35">
      <c r="A602" s="82" t="s">
        <v>1656</v>
      </c>
      <c r="B602" s="83" t="s">
        <v>1587</v>
      </c>
      <c r="C602" s="26" t="s">
        <v>33</v>
      </c>
      <c r="D602" s="26">
        <v>1</v>
      </c>
      <c r="E602" s="84">
        <v>150</v>
      </c>
      <c r="F602" s="26">
        <v>150</v>
      </c>
      <c r="G602" s="26">
        <v>1</v>
      </c>
      <c r="H602" s="26">
        <v>2</v>
      </c>
      <c r="I602" s="26"/>
      <c r="J602" s="26"/>
      <c r="K602" s="26"/>
    </row>
    <row r="603" spans="1:11" s="76" customFormat="1" x14ac:dyDescent="0.35">
      <c r="A603" s="82" t="s">
        <v>1657</v>
      </c>
      <c r="B603" s="83" t="s">
        <v>1588</v>
      </c>
      <c r="C603" s="26" t="s">
        <v>132</v>
      </c>
      <c r="D603" s="26">
        <v>1</v>
      </c>
      <c r="E603" s="84">
        <v>139.5</v>
      </c>
      <c r="F603" s="26">
        <v>139.5</v>
      </c>
      <c r="G603" s="26">
        <v>1</v>
      </c>
      <c r="H603" s="26">
        <v>2</v>
      </c>
      <c r="I603" s="26"/>
      <c r="J603" s="26"/>
      <c r="K603" s="26"/>
    </row>
    <row r="604" spans="1:11" s="76" customFormat="1" x14ac:dyDescent="0.35">
      <c r="A604" s="82" t="s">
        <v>1658</v>
      </c>
      <c r="B604" s="83" t="s">
        <v>1589</v>
      </c>
      <c r="C604" s="26" t="s">
        <v>132</v>
      </c>
      <c r="D604" s="26">
        <v>1</v>
      </c>
      <c r="E604" s="84">
        <v>98.5</v>
      </c>
      <c r="F604" s="26">
        <v>98.5</v>
      </c>
      <c r="G604" s="26">
        <v>1</v>
      </c>
      <c r="H604" s="26">
        <v>2</v>
      </c>
      <c r="I604" s="26"/>
      <c r="J604" s="26"/>
      <c r="K604" s="26"/>
    </row>
    <row r="605" spans="1:11" s="76" customFormat="1" x14ac:dyDescent="0.35">
      <c r="A605" s="82" t="s">
        <v>1659</v>
      </c>
      <c r="B605" s="83" t="s">
        <v>3574</v>
      </c>
      <c r="C605" s="26" t="s">
        <v>132</v>
      </c>
      <c r="D605" s="26">
        <v>1</v>
      </c>
      <c r="E605" s="84">
        <v>24.4</v>
      </c>
      <c r="F605" s="26">
        <v>24.4</v>
      </c>
      <c r="G605" s="26">
        <v>1</v>
      </c>
      <c r="H605" s="26">
        <v>2</v>
      </c>
      <c r="I605" s="26"/>
      <c r="J605" s="26"/>
      <c r="K605" s="26"/>
    </row>
    <row r="606" spans="1:11" s="76" customFormat="1" x14ac:dyDescent="0.35">
      <c r="A606" s="82" t="s">
        <v>1660</v>
      </c>
      <c r="B606" s="83" t="s">
        <v>1590</v>
      </c>
      <c r="C606" s="26" t="s">
        <v>132</v>
      </c>
      <c r="D606" s="26">
        <v>5</v>
      </c>
      <c r="E606" s="84">
        <v>35</v>
      </c>
      <c r="F606" s="26">
        <v>175</v>
      </c>
      <c r="G606" s="26">
        <v>1</v>
      </c>
      <c r="H606" s="26">
        <v>2</v>
      </c>
      <c r="I606" s="26"/>
      <c r="J606" s="26"/>
      <c r="K606" s="26"/>
    </row>
    <row r="607" spans="1:11" s="76" customFormat="1" x14ac:dyDescent="0.35">
      <c r="A607" s="82" t="s">
        <v>1661</v>
      </c>
      <c r="B607" s="83" t="s">
        <v>3573</v>
      </c>
      <c r="C607" s="26" t="s">
        <v>132</v>
      </c>
      <c r="D607" s="26">
        <v>16</v>
      </c>
      <c r="E607" s="84">
        <v>5.4</v>
      </c>
      <c r="F607" s="26">
        <v>86.4</v>
      </c>
      <c r="G607" s="26">
        <v>1</v>
      </c>
      <c r="H607" s="26">
        <v>2</v>
      </c>
      <c r="I607" s="26"/>
      <c r="J607" s="26"/>
      <c r="K607" s="26"/>
    </row>
    <row r="608" spans="1:11" s="76" customFormat="1" x14ac:dyDescent="0.35">
      <c r="A608" s="82" t="s">
        <v>1662</v>
      </c>
      <c r="B608" s="83" t="s">
        <v>3571</v>
      </c>
      <c r="C608" s="26" t="s">
        <v>132</v>
      </c>
      <c r="D608" s="26">
        <v>3</v>
      </c>
      <c r="E608" s="84">
        <v>35</v>
      </c>
      <c r="F608" s="26">
        <v>105</v>
      </c>
      <c r="G608" s="26">
        <v>1</v>
      </c>
      <c r="H608" s="26">
        <v>2</v>
      </c>
      <c r="I608" s="26"/>
      <c r="J608" s="26"/>
      <c r="K608" s="26"/>
    </row>
    <row r="609" spans="1:11" s="76" customFormat="1" x14ac:dyDescent="0.35">
      <c r="A609" s="82" t="s">
        <v>1663</v>
      </c>
      <c r="B609" s="83" t="s">
        <v>1591</v>
      </c>
      <c r="C609" s="26" t="s">
        <v>132</v>
      </c>
      <c r="D609" s="26">
        <v>2</v>
      </c>
      <c r="E609" s="84">
        <v>49.5</v>
      </c>
      <c r="F609" s="26">
        <v>99</v>
      </c>
      <c r="G609" s="26">
        <v>1</v>
      </c>
      <c r="H609" s="26">
        <v>2</v>
      </c>
      <c r="I609" s="26"/>
      <c r="J609" s="26"/>
      <c r="K609" s="26"/>
    </row>
    <row r="610" spans="1:11" s="76" customFormat="1" x14ac:dyDescent="0.35">
      <c r="A610" s="82" t="s">
        <v>1664</v>
      </c>
      <c r="B610" s="83" t="s">
        <v>1592</v>
      </c>
      <c r="C610" s="26" t="s">
        <v>132</v>
      </c>
      <c r="D610" s="26">
        <v>1</v>
      </c>
      <c r="E610" s="84">
        <v>298.89999999999998</v>
      </c>
      <c r="F610" s="26">
        <v>298.89999999999998</v>
      </c>
      <c r="G610" s="26">
        <v>1</v>
      </c>
      <c r="H610" s="26">
        <v>2</v>
      </c>
      <c r="I610" s="26"/>
      <c r="J610" s="26"/>
      <c r="K610" s="26"/>
    </row>
    <row r="611" spans="1:11" s="76" customFormat="1" x14ac:dyDescent="0.35">
      <c r="A611" s="82" t="s">
        <v>1665</v>
      </c>
      <c r="B611" s="83" t="s">
        <v>1593</v>
      </c>
      <c r="C611" s="26" t="s">
        <v>132</v>
      </c>
      <c r="D611" s="26">
        <v>1</v>
      </c>
      <c r="E611" s="84">
        <v>35</v>
      </c>
      <c r="F611" s="26">
        <v>35</v>
      </c>
      <c r="G611" s="26">
        <v>1</v>
      </c>
      <c r="H611" s="26">
        <v>2</v>
      </c>
      <c r="I611" s="26"/>
      <c r="J611" s="26"/>
      <c r="K611" s="26"/>
    </row>
    <row r="612" spans="1:11" s="76" customFormat="1" x14ac:dyDescent="0.35">
      <c r="A612" s="82" t="s">
        <v>1666</v>
      </c>
      <c r="B612" s="83" t="s">
        <v>1594</v>
      </c>
      <c r="C612" s="26" t="s">
        <v>132</v>
      </c>
      <c r="D612" s="26">
        <v>3</v>
      </c>
      <c r="E612" s="84">
        <v>79</v>
      </c>
      <c r="F612" s="26">
        <v>237</v>
      </c>
      <c r="G612" s="26">
        <v>1</v>
      </c>
      <c r="H612" s="26">
        <v>2</v>
      </c>
      <c r="I612" s="26"/>
      <c r="J612" s="26"/>
      <c r="K612" s="26"/>
    </row>
    <row r="613" spans="1:11" s="76" customFormat="1" x14ac:dyDescent="0.35">
      <c r="A613" s="82" t="s">
        <v>1667</v>
      </c>
      <c r="B613" s="83" t="s">
        <v>3572</v>
      </c>
      <c r="C613" s="26" t="s">
        <v>132</v>
      </c>
      <c r="D613" s="26">
        <v>1</v>
      </c>
      <c r="E613" s="84">
        <v>46.725000000000001</v>
      </c>
      <c r="F613" s="26">
        <v>46.725000000000001</v>
      </c>
      <c r="G613" s="26">
        <v>1</v>
      </c>
      <c r="H613" s="26">
        <v>2</v>
      </c>
      <c r="I613" s="26"/>
      <c r="J613" s="26"/>
      <c r="K613" s="26"/>
    </row>
    <row r="614" spans="1:11" s="76" customFormat="1" x14ac:dyDescent="0.35">
      <c r="A614" s="82" t="s">
        <v>1668</v>
      </c>
      <c r="B614" s="83" t="s">
        <v>1595</v>
      </c>
      <c r="C614" s="26" t="s">
        <v>132</v>
      </c>
      <c r="D614" s="26">
        <v>1</v>
      </c>
      <c r="E614" s="84">
        <v>0</v>
      </c>
      <c r="F614" s="26">
        <v>0</v>
      </c>
      <c r="G614" s="26">
        <v>2</v>
      </c>
      <c r="H614" s="26">
        <v>1</v>
      </c>
      <c r="I614" s="26"/>
      <c r="J614" s="26"/>
      <c r="K614" s="26"/>
    </row>
    <row r="615" spans="1:11" s="76" customFormat="1" x14ac:dyDescent="0.35">
      <c r="A615" s="82" t="s">
        <v>1669</v>
      </c>
      <c r="B615" s="83" t="s">
        <v>1596</v>
      </c>
      <c r="C615" s="26" t="s">
        <v>132</v>
      </c>
      <c r="D615" s="26">
        <v>5</v>
      </c>
      <c r="E615" s="84">
        <v>31</v>
      </c>
      <c r="F615" s="26">
        <v>155</v>
      </c>
      <c r="G615" s="26">
        <v>2</v>
      </c>
      <c r="H615" s="26">
        <v>1</v>
      </c>
      <c r="I615" s="26"/>
      <c r="J615" s="26"/>
      <c r="K615" s="26"/>
    </row>
    <row r="616" spans="1:11" s="76" customFormat="1" x14ac:dyDescent="0.35">
      <c r="A616" s="82" t="s">
        <v>1670</v>
      </c>
      <c r="B616" s="83" t="s">
        <v>1597</v>
      </c>
      <c r="C616" s="26" t="s">
        <v>132</v>
      </c>
      <c r="D616" s="26">
        <v>5</v>
      </c>
      <c r="E616" s="84">
        <v>29.5</v>
      </c>
      <c r="F616" s="26">
        <v>147.5</v>
      </c>
      <c r="G616" s="26">
        <v>3</v>
      </c>
      <c r="H616" s="26">
        <v>1</v>
      </c>
      <c r="I616" s="26"/>
      <c r="J616" s="26"/>
      <c r="K616" s="26"/>
    </row>
    <row r="617" spans="1:11" s="76" customFormat="1" x14ac:dyDescent="0.35">
      <c r="A617" s="82" t="s">
        <v>1671</v>
      </c>
      <c r="B617" s="83" t="s">
        <v>3576</v>
      </c>
      <c r="C617" s="26" t="s">
        <v>132</v>
      </c>
      <c r="D617" s="26">
        <v>1</v>
      </c>
      <c r="E617" s="84">
        <v>7.6520000000000001</v>
      </c>
      <c r="F617" s="26">
        <v>7.6520000000000001</v>
      </c>
      <c r="G617" s="26">
        <v>3</v>
      </c>
      <c r="H617" s="26">
        <v>1</v>
      </c>
      <c r="I617" s="26"/>
      <c r="J617" s="26"/>
      <c r="K617" s="26"/>
    </row>
    <row r="618" spans="1:11" s="76" customFormat="1" x14ac:dyDescent="0.35">
      <c r="A618" s="82" t="s">
        <v>1672</v>
      </c>
      <c r="B618" s="83" t="s">
        <v>1598</v>
      </c>
      <c r="C618" s="26" t="s">
        <v>132</v>
      </c>
      <c r="D618" s="26">
        <v>1</v>
      </c>
      <c r="E618" s="84">
        <v>0</v>
      </c>
      <c r="F618" s="26">
        <v>0</v>
      </c>
      <c r="G618" s="26">
        <v>1</v>
      </c>
      <c r="H618" s="26">
        <v>2</v>
      </c>
      <c r="I618" s="26"/>
      <c r="J618" s="26"/>
      <c r="K618" s="26"/>
    </row>
    <row r="619" spans="1:11" s="76" customFormat="1" x14ac:dyDescent="0.35">
      <c r="A619" s="82" t="s">
        <v>1673</v>
      </c>
      <c r="B619" s="83" t="s">
        <v>3575</v>
      </c>
      <c r="C619" s="26" t="s">
        <v>132</v>
      </c>
      <c r="D619" s="26">
        <v>1</v>
      </c>
      <c r="E619" s="84">
        <v>9.43</v>
      </c>
      <c r="F619" s="26">
        <v>9.43</v>
      </c>
      <c r="G619" s="26">
        <v>1</v>
      </c>
      <c r="H619" s="26">
        <v>2</v>
      </c>
      <c r="I619" s="26"/>
      <c r="J619" s="26"/>
      <c r="K619" s="26"/>
    </row>
    <row r="620" spans="1:11" s="76" customFormat="1" x14ac:dyDescent="0.35">
      <c r="A620" s="82" t="s">
        <v>1674</v>
      </c>
      <c r="B620" s="83" t="s">
        <v>1599</v>
      </c>
      <c r="C620" s="26" t="s">
        <v>132</v>
      </c>
      <c r="D620" s="26">
        <v>1</v>
      </c>
      <c r="E620" s="84">
        <v>71.400000000000006</v>
      </c>
      <c r="F620" s="26">
        <v>71.400000000000006</v>
      </c>
      <c r="G620" s="26">
        <v>1</v>
      </c>
      <c r="H620" s="26">
        <v>2</v>
      </c>
      <c r="I620" s="26"/>
      <c r="J620" s="26"/>
      <c r="K620" s="26"/>
    </row>
    <row r="621" spans="1:11" s="76" customFormat="1" x14ac:dyDescent="0.35">
      <c r="A621" s="82" t="s">
        <v>1675</v>
      </c>
      <c r="B621" s="83" t="s">
        <v>1600</v>
      </c>
      <c r="C621" s="26" t="s">
        <v>132</v>
      </c>
      <c r="D621" s="26">
        <v>1</v>
      </c>
      <c r="E621" s="84">
        <v>0</v>
      </c>
      <c r="F621" s="26">
        <v>0</v>
      </c>
      <c r="G621" s="26">
        <v>1</v>
      </c>
      <c r="H621" s="26">
        <v>2</v>
      </c>
      <c r="I621" s="26"/>
      <c r="J621" s="26"/>
      <c r="K621" s="26"/>
    </row>
    <row r="622" spans="1:11" s="76" customFormat="1" x14ac:dyDescent="0.35">
      <c r="A622" s="82" t="s">
        <v>1676</v>
      </c>
      <c r="B622" s="83" t="s">
        <v>1601</v>
      </c>
      <c r="C622" s="26" t="s">
        <v>132</v>
      </c>
      <c r="D622" s="26">
        <v>1</v>
      </c>
      <c r="E622" s="84">
        <v>7.4</v>
      </c>
      <c r="F622" s="26">
        <v>7.4</v>
      </c>
      <c r="G622" s="26">
        <v>1</v>
      </c>
      <c r="H622" s="26">
        <v>2</v>
      </c>
      <c r="I622" s="26"/>
      <c r="J622" s="26"/>
      <c r="K622" s="26"/>
    </row>
    <row r="623" spans="1:11" s="76" customFormat="1" x14ac:dyDescent="0.35">
      <c r="A623" s="82" t="s">
        <v>1677</v>
      </c>
      <c r="B623" s="83" t="s">
        <v>1602</v>
      </c>
      <c r="C623" s="26" t="s">
        <v>132</v>
      </c>
      <c r="D623" s="26">
        <v>6</v>
      </c>
      <c r="E623" s="84">
        <v>12</v>
      </c>
      <c r="F623" s="26">
        <v>72</v>
      </c>
      <c r="G623" s="26">
        <v>1</v>
      </c>
      <c r="H623" s="26">
        <v>2</v>
      </c>
      <c r="I623" s="26"/>
      <c r="J623" s="26"/>
      <c r="K623" s="26"/>
    </row>
    <row r="624" spans="1:11" s="76" customFormat="1" x14ac:dyDescent="0.35">
      <c r="A624" s="82" t="s">
        <v>1678</v>
      </c>
      <c r="B624" s="83" t="s">
        <v>1603</v>
      </c>
      <c r="C624" s="26" t="s">
        <v>132</v>
      </c>
      <c r="D624" s="26">
        <v>1</v>
      </c>
      <c r="E624" s="84">
        <v>59.8</v>
      </c>
      <c r="F624" s="26">
        <v>59.8</v>
      </c>
      <c r="G624" s="26">
        <v>1</v>
      </c>
      <c r="H624" s="26">
        <v>2</v>
      </c>
      <c r="I624" s="26"/>
      <c r="J624" s="26"/>
      <c r="K624" s="26"/>
    </row>
    <row r="625" spans="1:11" s="76" customFormat="1" x14ac:dyDescent="0.35">
      <c r="A625" s="82" t="s">
        <v>1679</v>
      </c>
      <c r="B625" s="83" t="s">
        <v>3577</v>
      </c>
      <c r="C625" s="26" t="s">
        <v>132</v>
      </c>
      <c r="D625" s="26">
        <v>1</v>
      </c>
      <c r="E625" s="84">
        <v>20.498999999999999</v>
      </c>
      <c r="F625" s="26">
        <v>20.498999999999999</v>
      </c>
      <c r="G625" s="26">
        <v>1</v>
      </c>
      <c r="H625" s="26">
        <v>2</v>
      </c>
      <c r="I625" s="26"/>
      <c r="J625" s="26"/>
      <c r="K625" s="26"/>
    </row>
    <row r="626" spans="1:11" s="76" customFormat="1" x14ac:dyDescent="0.35">
      <c r="A626" s="82" t="s">
        <v>1680</v>
      </c>
      <c r="B626" s="83" t="s">
        <v>3578</v>
      </c>
      <c r="C626" s="26" t="s">
        <v>132</v>
      </c>
      <c r="D626" s="26">
        <v>1</v>
      </c>
      <c r="E626" s="84">
        <v>12.5</v>
      </c>
      <c r="F626" s="26">
        <v>12.5</v>
      </c>
      <c r="G626" s="26">
        <v>1</v>
      </c>
      <c r="H626" s="26">
        <v>2</v>
      </c>
      <c r="I626" s="26"/>
      <c r="J626" s="26"/>
      <c r="K626" s="26"/>
    </row>
    <row r="627" spans="1:11" s="76" customFormat="1" x14ac:dyDescent="0.35">
      <c r="A627" s="82" t="s">
        <v>1681</v>
      </c>
      <c r="B627" s="83" t="s">
        <v>1604</v>
      </c>
      <c r="C627" s="26" t="s">
        <v>132</v>
      </c>
      <c r="D627" s="26">
        <v>2</v>
      </c>
      <c r="E627" s="84">
        <v>13.8</v>
      </c>
      <c r="F627" s="26">
        <v>27.6</v>
      </c>
      <c r="G627" s="26">
        <v>1</v>
      </c>
      <c r="H627" s="26">
        <v>2</v>
      </c>
      <c r="I627" s="26"/>
      <c r="J627" s="26"/>
      <c r="K627" s="26"/>
    </row>
    <row r="628" spans="1:11" s="76" customFormat="1" x14ac:dyDescent="0.35">
      <c r="A628" s="82" t="s">
        <v>1682</v>
      </c>
      <c r="B628" s="83" t="s">
        <v>1605</v>
      </c>
      <c r="C628" s="26" t="s">
        <v>132</v>
      </c>
      <c r="D628" s="26">
        <v>1</v>
      </c>
      <c r="E628" s="84">
        <v>75</v>
      </c>
      <c r="F628" s="26">
        <v>75</v>
      </c>
      <c r="G628" s="26">
        <v>1</v>
      </c>
      <c r="H628" s="26">
        <v>2</v>
      </c>
      <c r="I628" s="26"/>
      <c r="J628" s="26"/>
      <c r="K628" s="26"/>
    </row>
    <row r="629" spans="1:11" s="76" customFormat="1" x14ac:dyDescent="0.35">
      <c r="A629" s="82" t="s">
        <v>1683</v>
      </c>
      <c r="B629" s="83" t="s">
        <v>1606</v>
      </c>
      <c r="C629" s="26" t="s">
        <v>132</v>
      </c>
      <c r="D629" s="26">
        <v>1</v>
      </c>
      <c r="E629" s="84">
        <v>35</v>
      </c>
      <c r="F629" s="26">
        <v>35</v>
      </c>
      <c r="G629" s="26">
        <v>1</v>
      </c>
      <c r="H629" s="26">
        <v>2</v>
      </c>
      <c r="I629" s="26"/>
      <c r="J629" s="26"/>
      <c r="K629" s="26"/>
    </row>
    <row r="630" spans="1:11" s="76" customFormat="1" x14ac:dyDescent="0.35">
      <c r="A630" s="82" t="s">
        <v>1684</v>
      </c>
      <c r="B630" s="83" t="s">
        <v>1607</v>
      </c>
      <c r="C630" s="26" t="s">
        <v>132</v>
      </c>
      <c r="D630" s="26">
        <v>1</v>
      </c>
      <c r="E630" s="84">
        <v>149.5</v>
      </c>
      <c r="F630" s="26">
        <v>149.5</v>
      </c>
      <c r="G630" s="26">
        <v>1</v>
      </c>
      <c r="H630" s="26">
        <v>2</v>
      </c>
      <c r="I630" s="26"/>
      <c r="J630" s="26"/>
      <c r="K630" s="26"/>
    </row>
    <row r="631" spans="1:11" s="76" customFormat="1" x14ac:dyDescent="0.35">
      <c r="A631" s="82" t="s">
        <v>1685</v>
      </c>
      <c r="B631" s="83" t="s">
        <v>1608</v>
      </c>
      <c r="C631" s="26" t="s">
        <v>33</v>
      </c>
      <c r="D631" s="26">
        <v>2</v>
      </c>
      <c r="E631" s="84">
        <v>130</v>
      </c>
      <c r="F631" s="26">
        <v>260</v>
      </c>
      <c r="G631" s="26">
        <v>1</v>
      </c>
      <c r="H631" s="26">
        <v>2</v>
      </c>
      <c r="I631" s="26"/>
      <c r="J631" s="26"/>
      <c r="K631" s="26"/>
    </row>
    <row r="632" spans="1:11" s="76" customFormat="1" x14ac:dyDescent="0.35">
      <c r="A632" s="82" t="s">
        <v>1686</v>
      </c>
      <c r="B632" s="83" t="s">
        <v>1609</v>
      </c>
      <c r="C632" s="26" t="s">
        <v>132</v>
      </c>
      <c r="D632" s="26">
        <v>1</v>
      </c>
      <c r="E632" s="84">
        <v>108.41</v>
      </c>
      <c r="F632" s="26">
        <v>108.41</v>
      </c>
      <c r="G632" s="26">
        <v>1</v>
      </c>
      <c r="H632" s="26">
        <v>2</v>
      </c>
      <c r="I632" s="26"/>
      <c r="J632" s="26"/>
      <c r="K632" s="26"/>
    </row>
    <row r="633" spans="1:11" s="76" customFormat="1" x14ac:dyDescent="0.35">
      <c r="A633" s="82" t="s">
        <v>1687</v>
      </c>
      <c r="B633" s="83" t="s">
        <v>1610</v>
      </c>
      <c r="C633" s="26" t="s">
        <v>132</v>
      </c>
      <c r="D633" s="26">
        <v>1</v>
      </c>
      <c r="E633" s="84">
        <v>213.5</v>
      </c>
      <c r="F633" s="26">
        <v>213.5</v>
      </c>
      <c r="G633" s="26">
        <v>1</v>
      </c>
      <c r="H633" s="26">
        <v>1</v>
      </c>
      <c r="I633" s="26"/>
      <c r="J633" s="26"/>
      <c r="K633" s="26"/>
    </row>
    <row r="634" spans="1:11" s="76" customFormat="1" x14ac:dyDescent="0.35">
      <c r="A634" s="82" t="s">
        <v>1688</v>
      </c>
      <c r="B634" s="83" t="s">
        <v>1611</v>
      </c>
      <c r="C634" s="26" t="s">
        <v>132</v>
      </c>
      <c r="D634" s="26">
        <v>1</v>
      </c>
      <c r="E634" s="84">
        <v>159.4</v>
      </c>
      <c r="F634" s="26">
        <v>159.4</v>
      </c>
      <c r="G634" s="26">
        <v>1</v>
      </c>
      <c r="H634" s="26">
        <v>1</v>
      </c>
      <c r="I634" s="26"/>
      <c r="J634" s="26"/>
      <c r="K634" s="26"/>
    </row>
    <row r="635" spans="1:11" s="76" customFormat="1" x14ac:dyDescent="0.35">
      <c r="A635" s="82" t="s">
        <v>1689</v>
      </c>
      <c r="B635" s="83" t="s">
        <v>1612</v>
      </c>
      <c r="C635" s="26" t="s">
        <v>132</v>
      </c>
      <c r="D635" s="26">
        <v>1</v>
      </c>
      <c r="E635" s="84">
        <v>127.995</v>
      </c>
      <c r="F635" s="26">
        <v>127.995</v>
      </c>
      <c r="G635" s="26">
        <v>1</v>
      </c>
      <c r="H635" s="26">
        <v>2</v>
      </c>
      <c r="I635" s="26"/>
      <c r="J635" s="26"/>
      <c r="K635" s="26"/>
    </row>
    <row r="636" spans="1:11" s="76" customFormat="1" x14ac:dyDescent="0.35">
      <c r="A636" s="82" t="s">
        <v>1690</v>
      </c>
      <c r="B636" s="83" t="s">
        <v>1613</v>
      </c>
      <c r="C636" s="26" t="s">
        <v>132</v>
      </c>
      <c r="D636" s="26">
        <v>1</v>
      </c>
      <c r="E636" s="84">
        <v>63</v>
      </c>
      <c r="F636" s="26">
        <v>63</v>
      </c>
      <c r="G636" s="26">
        <v>1</v>
      </c>
      <c r="H636" s="26">
        <v>3</v>
      </c>
      <c r="I636" s="26"/>
      <c r="J636" s="26"/>
      <c r="K636" s="26"/>
    </row>
    <row r="637" spans="1:11" s="76" customFormat="1" x14ac:dyDescent="0.35">
      <c r="A637" s="82" t="s">
        <v>1691</v>
      </c>
      <c r="B637" s="83" t="s">
        <v>1614</v>
      </c>
      <c r="C637" s="26" t="s">
        <v>132</v>
      </c>
      <c r="D637" s="26">
        <v>1</v>
      </c>
      <c r="E637" s="84">
        <v>25.4</v>
      </c>
      <c r="F637" s="26">
        <v>25.4</v>
      </c>
      <c r="G637" s="26">
        <v>1</v>
      </c>
      <c r="H637" s="26">
        <v>3</v>
      </c>
      <c r="I637" s="26"/>
      <c r="J637" s="26"/>
      <c r="K637" s="26"/>
    </row>
    <row r="638" spans="1:11" s="76" customFormat="1" x14ac:dyDescent="0.35">
      <c r="A638" s="82" t="s">
        <v>1692</v>
      </c>
      <c r="B638" s="83" t="s">
        <v>1615</v>
      </c>
      <c r="C638" s="26" t="s">
        <v>132</v>
      </c>
      <c r="D638" s="26">
        <v>1</v>
      </c>
      <c r="E638" s="84">
        <v>7</v>
      </c>
      <c r="F638" s="26">
        <v>7</v>
      </c>
      <c r="G638" s="26">
        <v>1</v>
      </c>
      <c r="H638" s="26">
        <v>3</v>
      </c>
      <c r="I638" s="26"/>
      <c r="J638" s="26"/>
      <c r="K638" s="26"/>
    </row>
    <row r="639" spans="1:11" s="76" customFormat="1" x14ac:dyDescent="0.35">
      <c r="A639" s="82" t="s">
        <v>1693</v>
      </c>
      <c r="B639" s="83" t="s">
        <v>1616</v>
      </c>
      <c r="C639" s="26" t="s">
        <v>132</v>
      </c>
      <c r="D639" s="26">
        <v>1</v>
      </c>
      <c r="E639" s="84">
        <v>5</v>
      </c>
      <c r="F639" s="26">
        <v>5</v>
      </c>
      <c r="G639" s="26">
        <v>1</v>
      </c>
      <c r="H639" s="26">
        <v>3</v>
      </c>
      <c r="I639" s="26"/>
      <c r="J639" s="26"/>
      <c r="K639" s="26"/>
    </row>
    <row r="640" spans="1:11" s="76" customFormat="1" x14ac:dyDescent="0.35">
      <c r="A640" s="82" t="s">
        <v>1694</v>
      </c>
      <c r="B640" s="83" t="s">
        <v>1617</v>
      </c>
      <c r="C640" s="26" t="s">
        <v>132</v>
      </c>
      <c r="D640" s="26">
        <v>1</v>
      </c>
      <c r="E640" s="84">
        <v>0</v>
      </c>
      <c r="F640" s="26">
        <v>0</v>
      </c>
      <c r="G640" s="26">
        <v>1</v>
      </c>
      <c r="H640" s="26">
        <v>3</v>
      </c>
      <c r="I640" s="26"/>
      <c r="J640" s="26"/>
      <c r="K640" s="26"/>
    </row>
    <row r="641" spans="1:11" s="76" customFormat="1" x14ac:dyDescent="0.35">
      <c r="A641" s="82" t="s">
        <v>1695</v>
      </c>
      <c r="B641" s="83" t="s">
        <v>1618</v>
      </c>
      <c r="C641" s="26" t="s">
        <v>132</v>
      </c>
      <c r="D641" s="26">
        <v>1</v>
      </c>
      <c r="E641" s="84">
        <v>85.05</v>
      </c>
      <c r="F641" s="26">
        <v>85.05</v>
      </c>
      <c r="G641" s="26">
        <v>1</v>
      </c>
      <c r="H641" s="26">
        <v>3</v>
      </c>
      <c r="I641" s="26"/>
      <c r="J641" s="26"/>
      <c r="K641" s="26"/>
    </row>
    <row r="642" spans="1:11" s="76" customFormat="1" x14ac:dyDescent="0.35">
      <c r="A642" s="82" t="s">
        <v>1696</v>
      </c>
      <c r="B642" s="83" t="s">
        <v>1619</v>
      </c>
      <c r="C642" s="26" t="s">
        <v>132</v>
      </c>
      <c r="D642" s="26">
        <v>1</v>
      </c>
      <c r="E642" s="84">
        <v>0</v>
      </c>
      <c r="F642" s="26">
        <v>0</v>
      </c>
      <c r="G642" s="26">
        <v>1</v>
      </c>
      <c r="H642" s="26">
        <v>3</v>
      </c>
      <c r="I642" s="26"/>
      <c r="J642" s="26"/>
      <c r="K642" s="26"/>
    </row>
    <row r="643" spans="1:11" s="76" customFormat="1" x14ac:dyDescent="0.35">
      <c r="A643" s="82" t="s">
        <v>1697</v>
      </c>
      <c r="B643" s="83" t="s">
        <v>3579</v>
      </c>
      <c r="C643" s="26" t="s">
        <v>132</v>
      </c>
      <c r="D643" s="26">
        <v>1</v>
      </c>
      <c r="E643" s="84">
        <v>105</v>
      </c>
      <c r="F643" s="26">
        <v>105</v>
      </c>
      <c r="G643" s="26">
        <v>1</v>
      </c>
      <c r="H643" s="26">
        <v>3</v>
      </c>
      <c r="I643" s="26"/>
      <c r="J643" s="26"/>
      <c r="K643" s="26"/>
    </row>
    <row r="644" spans="1:11" s="76" customFormat="1" ht="25" customHeight="1" x14ac:dyDescent="0.35">
      <c r="A644" s="77">
        <v>5</v>
      </c>
      <c r="B644" s="78" t="s">
        <v>41</v>
      </c>
      <c r="C644" s="14"/>
      <c r="D644" s="14"/>
      <c r="E644" s="80"/>
      <c r="F644" s="14">
        <f>SUM(F645:F703)</f>
        <v>60281.373999999996</v>
      </c>
      <c r="G644" s="14"/>
      <c r="H644" s="14"/>
      <c r="I644" s="14"/>
      <c r="J644" s="14"/>
      <c r="K644" s="14"/>
    </row>
    <row r="645" spans="1:11" s="76" customFormat="1" x14ac:dyDescent="0.35">
      <c r="A645" s="82" t="s">
        <v>509</v>
      </c>
      <c r="B645" s="83" t="s">
        <v>526</v>
      </c>
      <c r="C645" s="26" t="s">
        <v>139</v>
      </c>
      <c r="D645" s="26">
        <v>1</v>
      </c>
      <c r="E645" s="84">
        <v>2602</v>
      </c>
      <c r="F645" s="26">
        <v>2602</v>
      </c>
      <c r="G645" s="26">
        <v>1</v>
      </c>
      <c r="H645" s="26">
        <v>2</v>
      </c>
      <c r="I645" s="26">
        <v>950</v>
      </c>
      <c r="J645" s="26">
        <v>90</v>
      </c>
      <c r="K645" s="26"/>
    </row>
    <row r="646" spans="1:11" s="76" customFormat="1" x14ac:dyDescent="0.35">
      <c r="A646" s="82" t="s">
        <v>510</v>
      </c>
      <c r="B646" s="83" t="s">
        <v>527</v>
      </c>
      <c r="C646" s="26" t="s">
        <v>139</v>
      </c>
      <c r="D646" s="26">
        <v>1</v>
      </c>
      <c r="E646" s="84">
        <v>434.5</v>
      </c>
      <c r="F646" s="26">
        <v>434.5</v>
      </c>
      <c r="G646" s="26">
        <v>3</v>
      </c>
      <c r="H646" s="26">
        <v>1</v>
      </c>
      <c r="I646" s="26">
        <v>100</v>
      </c>
      <c r="J646" s="26">
        <v>10</v>
      </c>
      <c r="K646" s="26"/>
    </row>
    <row r="647" spans="1:11" s="76" customFormat="1" x14ac:dyDescent="0.35">
      <c r="A647" s="82" t="s">
        <v>511</v>
      </c>
      <c r="B647" s="83" t="s">
        <v>3580</v>
      </c>
      <c r="C647" s="26" t="s">
        <v>33</v>
      </c>
      <c r="D647" s="26">
        <v>1</v>
      </c>
      <c r="E647" s="84">
        <v>6634.7</v>
      </c>
      <c r="F647" s="26">
        <v>6634.7</v>
      </c>
      <c r="G647" s="26"/>
      <c r="H647" s="26">
        <v>2</v>
      </c>
      <c r="I647" s="26">
        <v>666</v>
      </c>
      <c r="J647" s="26">
        <v>60</v>
      </c>
      <c r="K647" s="26"/>
    </row>
    <row r="648" spans="1:11" s="76" customFormat="1" x14ac:dyDescent="0.35">
      <c r="A648" s="82" t="s">
        <v>512</v>
      </c>
      <c r="B648" s="83" t="s">
        <v>34</v>
      </c>
      <c r="C648" s="26" t="s">
        <v>139</v>
      </c>
      <c r="D648" s="26">
        <v>2</v>
      </c>
      <c r="E648" s="84">
        <v>879.2</v>
      </c>
      <c r="F648" s="26">
        <v>1758.4</v>
      </c>
      <c r="G648" s="26">
        <v>1</v>
      </c>
      <c r="H648" s="26">
        <v>1</v>
      </c>
      <c r="I648" s="26">
        <v>860</v>
      </c>
      <c r="J648" s="26">
        <v>80</v>
      </c>
      <c r="K648" s="26"/>
    </row>
    <row r="649" spans="1:11" s="76" customFormat="1" x14ac:dyDescent="0.35">
      <c r="A649" s="82" t="s">
        <v>513</v>
      </c>
      <c r="B649" s="83" t="s">
        <v>528</v>
      </c>
      <c r="C649" s="26" t="s">
        <v>139</v>
      </c>
      <c r="D649" s="26">
        <v>2</v>
      </c>
      <c r="E649" s="84">
        <v>899</v>
      </c>
      <c r="F649" s="26">
        <v>1798</v>
      </c>
      <c r="G649" s="26">
        <v>1</v>
      </c>
      <c r="H649" s="26">
        <v>2</v>
      </c>
      <c r="I649" s="26">
        <v>8669</v>
      </c>
      <c r="J649" s="26"/>
      <c r="K649" s="26"/>
    </row>
    <row r="650" spans="1:11" s="76" customFormat="1" x14ac:dyDescent="0.35">
      <c r="A650" s="82" t="s">
        <v>514</v>
      </c>
      <c r="B650" s="83" t="s">
        <v>529</v>
      </c>
      <c r="C650" s="26" t="s">
        <v>139</v>
      </c>
      <c r="D650" s="26">
        <v>15</v>
      </c>
      <c r="E650" s="84">
        <v>183.4</v>
      </c>
      <c r="F650" s="26">
        <v>2751</v>
      </c>
      <c r="G650" s="26">
        <v>2</v>
      </c>
      <c r="H650" s="26">
        <v>1</v>
      </c>
      <c r="I650" s="26">
        <v>30</v>
      </c>
      <c r="J650" s="26">
        <v>3</v>
      </c>
      <c r="K650" s="26"/>
    </row>
    <row r="651" spans="1:11" s="76" customFormat="1" x14ac:dyDescent="0.35">
      <c r="A651" s="82" t="s">
        <v>515</v>
      </c>
      <c r="B651" s="83" t="s">
        <v>130</v>
      </c>
      <c r="C651" s="26" t="s">
        <v>139</v>
      </c>
      <c r="D651" s="26">
        <v>18</v>
      </c>
      <c r="E651" s="84">
        <v>150.11111111111111</v>
      </c>
      <c r="F651" s="26">
        <v>2702</v>
      </c>
      <c r="G651" s="26">
        <v>1</v>
      </c>
      <c r="H651" s="26">
        <v>2</v>
      </c>
      <c r="I651" s="26">
        <v>450</v>
      </c>
      <c r="J651" s="26">
        <v>45</v>
      </c>
      <c r="K651" s="26"/>
    </row>
    <row r="652" spans="1:11" s="76" customFormat="1" x14ac:dyDescent="0.35">
      <c r="A652" s="82" t="s">
        <v>516</v>
      </c>
      <c r="B652" s="83" t="s">
        <v>131</v>
      </c>
      <c r="C652" s="26" t="s">
        <v>139</v>
      </c>
      <c r="D652" s="26">
        <v>44</v>
      </c>
      <c r="E652" s="84">
        <v>25</v>
      </c>
      <c r="F652" s="26">
        <v>1100</v>
      </c>
      <c r="G652" s="26">
        <v>1</v>
      </c>
      <c r="H652" s="26">
        <v>2</v>
      </c>
      <c r="I652" s="26">
        <v>1320</v>
      </c>
      <c r="J652" s="26"/>
      <c r="K652" s="26"/>
    </row>
    <row r="653" spans="1:11" s="76" customFormat="1" x14ac:dyDescent="0.35">
      <c r="A653" s="82" t="s">
        <v>517</v>
      </c>
      <c r="B653" s="83" t="s">
        <v>133</v>
      </c>
      <c r="C653" s="26" t="s">
        <v>139</v>
      </c>
      <c r="D653" s="26">
        <v>9</v>
      </c>
      <c r="E653" s="84">
        <v>29.6</v>
      </c>
      <c r="F653" s="26">
        <v>266.40000000000003</v>
      </c>
      <c r="G653" s="26">
        <v>3</v>
      </c>
      <c r="H653" s="26">
        <v>1</v>
      </c>
      <c r="I653" s="26">
        <v>20</v>
      </c>
      <c r="J653" s="26">
        <v>2</v>
      </c>
      <c r="K653" s="26"/>
    </row>
    <row r="654" spans="1:11" s="76" customFormat="1" x14ac:dyDescent="0.35">
      <c r="A654" s="82" t="s">
        <v>518</v>
      </c>
      <c r="B654" s="83" t="s">
        <v>134</v>
      </c>
      <c r="C654" s="26" t="s">
        <v>139</v>
      </c>
      <c r="D654" s="26">
        <v>3</v>
      </c>
      <c r="E654" s="84">
        <v>58.666666666666664</v>
      </c>
      <c r="F654" s="26">
        <v>176</v>
      </c>
      <c r="G654" s="26">
        <v>1</v>
      </c>
      <c r="H654" s="26">
        <v>2</v>
      </c>
      <c r="I654" s="26">
        <v>1000</v>
      </c>
      <c r="J654" s="26">
        <v>100</v>
      </c>
      <c r="K654" s="26"/>
    </row>
    <row r="655" spans="1:11" s="76" customFormat="1" x14ac:dyDescent="0.35">
      <c r="A655" s="82" t="s">
        <v>519</v>
      </c>
      <c r="B655" s="83" t="s">
        <v>530</v>
      </c>
      <c r="C655" s="26" t="s">
        <v>33</v>
      </c>
      <c r="D655" s="26">
        <v>1</v>
      </c>
      <c r="E655" s="84">
        <v>2947</v>
      </c>
      <c r="F655" s="26">
        <v>2947</v>
      </c>
      <c r="G655" s="26">
        <v>1</v>
      </c>
      <c r="H655" s="26">
        <v>1</v>
      </c>
      <c r="I655" s="26">
        <v>63</v>
      </c>
      <c r="J655" s="26">
        <v>10</v>
      </c>
      <c r="K655" s="26"/>
    </row>
    <row r="656" spans="1:11" s="76" customFormat="1" x14ac:dyDescent="0.35">
      <c r="A656" s="82" t="s">
        <v>520</v>
      </c>
      <c r="B656" s="83" t="s">
        <v>531</v>
      </c>
      <c r="C656" s="26" t="s">
        <v>145</v>
      </c>
      <c r="D656" s="26">
        <v>6</v>
      </c>
      <c r="E656" s="84">
        <v>21.166666666666668</v>
      </c>
      <c r="F656" s="26">
        <v>127</v>
      </c>
      <c r="G656" s="26">
        <v>3</v>
      </c>
      <c r="H656" s="26">
        <v>1</v>
      </c>
      <c r="I656" s="26"/>
      <c r="J656" s="26"/>
      <c r="K656" s="26"/>
    </row>
    <row r="657" spans="1:11" s="76" customFormat="1" x14ac:dyDescent="0.35">
      <c r="A657" s="82" t="s">
        <v>521</v>
      </c>
      <c r="B657" s="83" t="s">
        <v>532</v>
      </c>
      <c r="C657" s="26" t="s">
        <v>139</v>
      </c>
      <c r="D657" s="26">
        <v>4</v>
      </c>
      <c r="E657" s="84">
        <v>12</v>
      </c>
      <c r="F657" s="26">
        <v>48</v>
      </c>
      <c r="G657" s="26">
        <v>3</v>
      </c>
      <c r="H657" s="26">
        <v>1</v>
      </c>
      <c r="I657" s="26"/>
      <c r="J657" s="26"/>
      <c r="K657" s="26"/>
    </row>
    <row r="658" spans="1:11" s="76" customFormat="1" x14ac:dyDescent="0.35">
      <c r="A658" s="82" t="s">
        <v>522</v>
      </c>
      <c r="B658" s="83" t="s">
        <v>533</v>
      </c>
      <c r="C658" s="26" t="s">
        <v>139</v>
      </c>
      <c r="D658" s="26">
        <v>2</v>
      </c>
      <c r="E658" s="84">
        <v>12</v>
      </c>
      <c r="F658" s="26">
        <v>24</v>
      </c>
      <c r="G658" s="26">
        <v>1</v>
      </c>
      <c r="H658" s="26">
        <v>1</v>
      </c>
      <c r="I658" s="26"/>
      <c r="J658" s="26"/>
      <c r="K658" s="26"/>
    </row>
    <row r="659" spans="1:11" s="76" customFormat="1" x14ac:dyDescent="0.35">
      <c r="A659" s="82" t="s">
        <v>523</v>
      </c>
      <c r="B659" s="83" t="s">
        <v>534</v>
      </c>
      <c r="C659" s="26" t="s">
        <v>139</v>
      </c>
      <c r="D659" s="26">
        <v>32</v>
      </c>
      <c r="E659" s="84">
        <v>8</v>
      </c>
      <c r="F659" s="26">
        <v>256</v>
      </c>
      <c r="G659" s="26">
        <v>1</v>
      </c>
      <c r="H659" s="26">
        <v>1</v>
      </c>
      <c r="I659" s="26"/>
      <c r="J659" s="26"/>
      <c r="K659" s="26"/>
    </row>
    <row r="660" spans="1:11" s="76" customFormat="1" x14ac:dyDescent="0.35">
      <c r="A660" s="82" t="s">
        <v>577</v>
      </c>
      <c r="B660" s="83" t="s">
        <v>535</v>
      </c>
      <c r="C660" s="26" t="s">
        <v>139</v>
      </c>
      <c r="D660" s="26">
        <v>1</v>
      </c>
      <c r="E660" s="84">
        <v>1981</v>
      </c>
      <c r="F660" s="26">
        <v>1981</v>
      </c>
      <c r="G660" s="26">
        <v>1</v>
      </c>
      <c r="H660" s="26">
        <v>1</v>
      </c>
      <c r="I660" s="26"/>
      <c r="J660" s="26"/>
      <c r="K660" s="26"/>
    </row>
    <row r="661" spans="1:11" s="76" customFormat="1" x14ac:dyDescent="0.35">
      <c r="A661" s="82" t="s">
        <v>578</v>
      </c>
      <c r="B661" s="83" t="s">
        <v>536</v>
      </c>
      <c r="C661" s="26" t="s">
        <v>33</v>
      </c>
      <c r="D661" s="26">
        <v>1</v>
      </c>
      <c r="E661" s="84">
        <v>14130</v>
      </c>
      <c r="F661" s="26">
        <v>14130</v>
      </c>
      <c r="G661" s="26">
        <v>1</v>
      </c>
      <c r="H661" s="26">
        <v>2</v>
      </c>
      <c r="I661" s="26"/>
      <c r="J661" s="26"/>
      <c r="K661" s="26"/>
    </row>
    <row r="662" spans="1:11" s="76" customFormat="1" x14ac:dyDescent="0.35">
      <c r="A662" s="82" t="s">
        <v>576</v>
      </c>
      <c r="B662" s="83" t="s">
        <v>537</v>
      </c>
      <c r="C662" s="26" t="s">
        <v>33</v>
      </c>
      <c r="D662" s="26">
        <v>1</v>
      </c>
      <c r="E662" s="84">
        <v>2618</v>
      </c>
      <c r="F662" s="26">
        <v>2618</v>
      </c>
      <c r="G662" s="26">
        <v>1</v>
      </c>
      <c r="H662" s="26">
        <v>2</v>
      </c>
      <c r="I662" s="26"/>
      <c r="J662" s="26"/>
      <c r="K662" s="26"/>
    </row>
    <row r="663" spans="1:11" s="76" customFormat="1" x14ac:dyDescent="0.35">
      <c r="A663" s="82" t="s">
        <v>579</v>
      </c>
      <c r="B663" s="83" t="s">
        <v>538</v>
      </c>
      <c r="C663" s="26" t="s">
        <v>139</v>
      </c>
      <c r="D663" s="26">
        <v>12</v>
      </c>
      <c r="E663" s="84">
        <v>34.583333333333336</v>
      </c>
      <c r="F663" s="26">
        <v>415</v>
      </c>
      <c r="G663" s="26">
        <v>1</v>
      </c>
      <c r="H663" s="26">
        <v>1</v>
      </c>
      <c r="I663" s="26">
        <v>3307</v>
      </c>
      <c r="J663" s="26"/>
      <c r="K663" s="26"/>
    </row>
    <row r="664" spans="1:11" s="76" customFormat="1" x14ac:dyDescent="0.35">
      <c r="A664" s="82" t="s">
        <v>580</v>
      </c>
      <c r="B664" s="83" t="s">
        <v>539</v>
      </c>
      <c r="C664" s="26" t="s">
        <v>139</v>
      </c>
      <c r="D664" s="26">
        <v>3</v>
      </c>
      <c r="E664" s="84">
        <v>377.33333333333331</v>
      </c>
      <c r="F664" s="26">
        <v>1132</v>
      </c>
      <c r="G664" s="26">
        <v>1</v>
      </c>
      <c r="H664" s="26">
        <v>1</v>
      </c>
      <c r="I664" s="26">
        <v>1822</v>
      </c>
      <c r="J664" s="26"/>
      <c r="K664" s="26"/>
    </row>
    <row r="665" spans="1:11" s="76" customFormat="1" x14ac:dyDescent="0.35">
      <c r="A665" s="82" t="s">
        <v>581</v>
      </c>
      <c r="B665" s="83" t="s">
        <v>540</v>
      </c>
      <c r="C665" s="26" t="s">
        <v>139</v>
      </c>
      <c r="D665" s="26">
        <v>1</v>
      </c>
      <c r="E665" s="84">
        <v>1689</v>
      </c>
      <c r="F665" s="26">
        <v>1689</v>
      </c>
      <c r="G665" s="26">
        <v>1</v>
      </c>
      <c r="H665" s="26">
        <v>1</v>
      </c>
      <c r="I665" s="26">
        <v>108</v>
      </c>
      <c r="J665" s="26">
        <v>10</v>
      </c>
      <c r="K665" s="26"/>
    </row>
    <row r="666" spans="1:11" s="76" customFormat="1" x14ac:dyDescent="0.35">
      <c r="A666" s="82" t="s">
        <v>582</v>
      </c>
      <c r="B666" s="83" t="s">
        <v>541</v>
      </c>
      <c r="C666" s="26" t="s">
        <v>139</v>
      </c>
      <c r="D666" s="26">
        <v>4</v>
      </c>
      <c r="E666" s="84">
        <v>177.75</v>
      </c>
      <c r="F666" s="26">
        <v>711</v>
      </c>
      <c r="G666" s="26">
        <v>1</v>
      </c>
      <c r="H666" s="26">
        <v>1</v>
      </c>
      <c r="I666" s="26">
        <v>250</v>
      </c>
      <c r="J666" s="26">
        <v>25</v>
      </c>
      <c r="K666" s="26"/>
    </row>
    <row r="667" spans="1:11" s="76" customFormat="1" x14ac:dyDescent="0.35">
      <c r="A667" s="82" t="s">
        <v>583</v>
      </c>
      <c r="B667" s="83" t="s">
        <v>542</v>
      </c>
      <c r="C667" s="26" t="s">
        <v>139</v>
      </c>
      <c r="D667" s="26">
        <v>2</v>
      </c>
      <c r="E667" s="84">
        <v>75</v>
      </c>
      <c r="F667" s="26">
        <v>150</v>
      </c>
      <c r="G667" s="26">
        <v>1</v>
      </c>
      <c r="H667" s="26">
        <v>2</v>
      </c>
      <c r="I667" s="26"/>
      <c r="J667" s="26"/>
      <c r="K667" s="26"/>
    </row>
    <row r="668" spans="1:11" s="76" customFormat="1" x14ac:dyDescent="0.35">
      <c r="A668" s="82" t="s">
        <v>584</v>
      </c>
      <c r="B668" s="83" t="s">
        <v>543</v>
      </c>
      <c r="C668" s="26" t="s">
        <v>139</v>
      </c>
      <c r="D668" s="26">
        <v>2</v>
      </c>
      <c r="E668" s="84">
        <v>5</v>
      </c>
      <c r="F668" s="26">
        <v>10</v>
      </c>
      <c r="G668" s="26">
        <v>1</v>
      </c>
      <c r="H668" s="26">
        <v>1</v>
      </c>
      <c r="I668" s="26"/>
      <c r="J668" s="26"/>
      <c r="K668" s="26"/>
    </row>
    <row r="669" spans="1:11" s="76" customFormat="1" x14ac:dyDescent="0.35">
      <c r="A669" s="82" t="s">
        <v>585</v>
      </c>
      <c r="B669" s="83" t="s">
        <v>544</v>
      </c>
      <c r="C669" s="26" t="s">
        <v>139</v>
      </c>
      <c r="D669" s="26">
        <v>8</v>
      </c>
      <c r="E669" s="84">
        <v>16.75</v>
      </c>
      <c r="F669" s="26">
        <v>134</v>
      </c>
      <c r="G669" s="26">
        <v>1</v>
      </c>
      <c r="H669" s="26">
        <v>2</v>
      </c>
      <c r="I669" s="26"/>
      <c r="J669" s="26"/>
      <c r="K669" s="26"/>
    </row>
    <row r="670" spans="1:11" s="76" customFormat="1" x14ac:dyDescent="0.35">
      <c r="A670" s="82" t="s">
        <v>586</v>
      </c>
      <c r="B670" s="83" t="s">
        <v>545</v>
      </c>
      <c r="C670" s="26" t="s">
        <v>139</v>
      </c>
      <c r="D670" s="26">
        <v>2</v>
      </c>
      <c r="E670" s="84">
        <v>568.5</v>
      </c>
      <c r="F670" s="26">
        <v>1137</v>
      </c>
      <c r="G670" s="26">
        <v>1</v>
      </c>
      <c r="H670" s="26">
        <v>2</v>
      </c>
      <c r="I670" s="26">
        <v>1466</v>
      </c>
      <c r="J670" s="26">
        <v>150</v>
      </c>
      <c r="K670" s="26"/>
    </row>
    <row r="671" spans="1:11" s="76" customFormat="1" x14ac:dyDescent="0.35">
      <c r="A671" s="82" t="s">
        <v>587</v>
      </c>
      <c r="B671" s="83" t="s">
        <v>546</v>
      </c>
      <c r="C671" s="26" t="s">
        <v>139</v>
      </c>
      <c r="D671" s="26">
        <v>2</v>
      </c>
      <c r="E671" s="84">
        <v>33.5</v>
      </c>
      <c r="F671" s="26">
        <v>67</v>
      </c>
      <c r="G671" s="26">
        <v>1</v>
      </c>
      <c r="H671" s="26">
        <v>1</v>
      </c>
      <c r="I671" s="26"/>
      <c r="J671" s="26"/>
      <c r="K671" s="26"/>
    </row>
    <row r="672" spans="1:11" s="76" customFormat="1" x14ac:dyDescent="0.35">
      <c r="A672" s="82" t="s">
        <v>588</v>
      </c>
      <c r="B672" s="83" t="s">
        <v>547</v>
      </c>
      <c r="C672" s="26" t="s">
        <v>139</v>
      </c>
      <c r="D672" s="26">
        <v>4</v>
      </c>
      <c r="E672" s="84">
        <v>123.8</v>
      </c>
      <c r="F672" s="26">
        <v>495.2</v>
      </c>
      <c r="G672" s="26">
        <v>1</v>
      </c>
      <c r="H672" s="26">
        <v>1</v>
      </c>
      <c r="I672" s="26"/>
      <c r="J672" s="26"/>
      <c r="K672" s="26"/>
    </row>
    <row r="673" spans="1:11" s="76" customFormat="1" ht="26" x14ac:dyDescent="0.35">
      <c r="A673" s="82" t="s">
        <v>589</v>
      </c>
      <c r="B673" s="83" t="s">
        <v>548</v>
      </c>
      <c r="C673" s="26" t="s">
        <v>139</v>
      </c>
      <c r="D673" s="26">
        <v>1</v>
      </c>
      <c r="E673" s="84">
        <v>1698.7</v>
      </c>
      <c r="F673" s="26">
        <v>1698.7</v>
      </c>
      <c r="G673" s="26">
        <v>1</v>
      </c>
      <c r="H673" s="26">
        <v>2</v>
      </c>
      <c r="I673" s="26">
        <v>122</v>
      </c>
      <c r="J673" s="26">
        <v>12</v>
      </c>
      <c r="K673" s="26"/>
    </row>
    <row r="674" spans="1:11" s="76" customFormat="1" x14ac:dyDescent="0.35">
      <c r="A674" s="82" t="s">
        <v>590</v>
      </c>
      <c r="B674" s="83" t="s">
        <v>549</v>
      </c>
      <c r="C674" s="26" t="s">
        <v>139</v>
      </c>
      <c r="D674" s="26">
        <v>1</v>
      </c>
      <c r="E674" s="84">
        <v>95.9</v>
      </c>
      <c r="F674" s="26">
        <v>95.9</v>
      </c>
      <c r="G674" s="26">
        <v>2</v>
      </c>
      <c r="H674" s="26">
        <v>1</v>
      </c>
      <c r="I674" s="26"/>
      <c r="J674" s="26"/>
      <c r="K674" s="26"/>
    </row>
    <row r="675" spans="1:11" s="76" customFormat="1" x14ac:dyDescent="0.35">
      <c r="A675" s="82" t="s">
        <v>591</v>
      </c>
      <c r="B675" s="83" t="s">
        <v>550</v>
      </c>
      <c r="C675" s="26" t="s">
        <v>139</v>
      </c>
      <c r="D675" s="26">
        <v>1</v>
      </c>
      <c r="E675" s="84">
        <v>279.60000000000002</v>
      </c>
      <c r="F675" s="26">
        <v>279.60000000000002</v>
      </c>
      <c r="G675" s="26">
        <v>3</v>
      </c>
      <c r="H675" s="26">
        <v>3</v>
      </c>
      <c r="I675" s="26"/>
      <c r="J675" s="26"/>
      <c r="K675" s="26"/>
    </row>
    <row r="676" spans="1:11" s="76" customFormat="1" x14ac:dyDescent="0.35">
      <c r="A676" s="82" t="s">
        <v>592</v>
      </c>
      <c r="B676" s="83" t="s">
        <v>551</v>
      </c>
      <c r="C676" s="26" t="s">
        <v>139</v>
      </c>
      <c r="D676" s="26">
        <v>1</v>
      </c>
      <c r="E676" s="84">
        <v>22.475000000000001</v>
      </c>
      <c r="F676" s="26">
        <v>22.475000000000001</v>
      </c>
      <c r="G676" s="26">
        <v>1</v>
      </c>
      <c r="H676" s="26">
        <v>1</v>
      </c>
      <c r="I676" s="26"/>
      <c r="J676" s="26"/>
      <c r="K676" s="26"/>
    </row>
    <row r="677" spans="1:11" s="76" customFormat="1" x14ac:dyDescent="0.35">
      <c r="A677" s="82" t="s">
        <v>593</v>
      </c>
      <c r="B677" s="83" t="s">
        <v>552</v>
      </c>
      <c r="C677" s="26" t="s">
        <v>139</v>
      </c>
      <c r="D677" s="26">
        <v>11</v>
      </c>
      <c r="E677" s="84">
        <v>20.736363636363635</v>
      </c>
      <c r="F677" s="26">
        <v>228.1</v>
      </c>
      <c r="G677" s="26">
        <v>1</v>
      </c>
      <c r="H677" s="26">
        <v>1</v>
      </c>
      <c r="I677" s="26"/>
      <c r="J677" s="26"/>
      <c r="K677" s="26"/>
    </row>
    <row r="678" spans="1:11" s="76" customFormat="1" x14ac:dyDescent="0.35">
      <c r="A678" s="82" t="s">
        <v>594</v>
      </c>
      <c r="B678" s="83" t="s">
        <v>553</v>
      </c>
      <c r="C678" s="26" t="s">
        <v>139</v>
      </c>
      <c r="D678" s="26">
        <v>3</v>
      </c>
      <c r="E678" s="84">
        <v>28.133333333333336</v>
      </c>
      <c r="F678" s="26">
        <v>84.4</v>
      </c>
      <c r="G678" s="26">
        <v>1</v>
      </c>
      <c r="H678" s="26">
        <v>1</v>
      </c>
      <c r="I678" s="26">
        <v>1061</v>
      </c>
      <c r="J678" s="26">
        <v>100</v>
      </c>
      <c r="K678" s="26"/>
    </row>
    <row r="679" spans="1:11" s="76" customFormat="1" x14ac:dyDescent="0.35">
      <c r="A679" s="82" t="s">
        <v>595</v>
      </c>
      <c r="B679" s="83" t="s">
        <v>554</v>
      </c>
      <c r="C679" s="26" t="s">
        <v>139</v>
      </c>
      <c r="D679" s="26">
        <v>9</v>
      </c>
      <c r="E679" s="84">
        <v>57.444444444444443</v>
      </c>
      <c r="F679" s="26">
        <v>517</v>
      </c>
      <c r="G679" s="26">
        <v>1</v>
      </c>
      <c r="H679" s="26">
        <v>2</v>
      </c>
      <c r="I679" s="26"/>
      <c r="J679" s="26"/>
      <c r="K679" s="26"/>
    </row>
    <row r="680" spans="1:11" s="76" customFormat="1" x14ac:dyDescent="0.35">
      <c r="A680" s="82" t="s">
        <v>596</v>
      </c>
      <c r="B680" s="83" t="s">
        <v>3581</v>
      </c>
      <c r="C680" s="26" t="s">
        <v>139</v>
      </c>
      <c r="D680" s="26">
        <v>1</v>
      </c>
      <c r="E680" s="84">
        <v>495</v>
      </c>
      <c r="F680" s="26">
        <v>495</v>
      </c>
      <c r="G680" s="26">
        <v>1</v>
      </c>
      <c r="H680" s="26">
        <v>1</v>
      </c>
      <c r="I680" s="26"/>
      <c r="J680" s="26"/>
      <c r="K680" s="26"/>
    </row>
    <row r="681" spans="1:11" s="76" customFormat="1" x14ac:dyDescent="0.35">
      <c r="A681" s="82" t="s">
        <v>597</v>
      </c>
      <c r="B681" s="83" t="s">
        <v>555</v>
      </c>
      <c r="C681" s="26" t="s">
        <v>139</v>
      </c>
      <c r="D681" s="26">
        <v>1</v>
      </c>
      <c r="E681" s="84">
        <v>110</v>
      </c>
      <c r="F681" s="26">
        <v>110</v>
      </c>
      <c r="G681" s="26">
        <v>2</v>
      </c>
      <c r="H681" s="26">
        <v>1</v>
      </c>
      <c r="I681" s="26"/>
      <c r="J681" s="26"/>
      <c r="K681" s="26"/>
    </row>
    <row r="682" spans="1:11" s="76" customFormat="1" x14ac:dyDescent="0.35">
      <c r="A682" s="82" t="s">
        <v>598</v>
      </c>
      <c r="B682" s="83" t="s">
        <v>556</v>
      </c>
      <c r="C682" s="26" t="s">
        <v>139</v>
      </c>
      <c r="D682" s="26">
        <v>2</v>
      </c>
      <c r="E682" s="84">
        <v>159</v>
      </c>
      <c r="F682" s="26">
        <v>318</v>
      </c>
      <c r="G682" s="26">
        <v>1</v>
      </c>
      <c r="H682" s="26">
        <v>1</v>
      </c>
      <c r="I682" s="26"/>
      <c r="J682" s="26"/>
      <c r="K682" s="26"/>
    </row>
    <row r="683" spans="1:11" s="76" customFormat="1" x14ac:dyDescent="0.35">
      <c r="A683" s="82" t="s">
        <v>599</v>
      </c>
      <c r="B683" s="83" t="s">
        <v>557</v>
      </c>
      <c r="C683" s="26" t="s">
        <v>139</v>
      </c>
      <c r="D683" s="26">
        <v>3</v>
      </c>
      <c r="E683" s="84">
        <v>186</v>
      </c>
      <c r="F683" s="26">
        <v>558</v>
      </c>
      <c r="G683" s="26">
        <v>1</v>
      </c>
      <c r="H683" s="26">
        <v>1</v>
      </c>
      <c r="I683" s="26"/>
      <c r="J683" s="26"/>
      <c r="K683" s="26"/>
    </row>
    <row r="684" spans="1:11" s="76" customFormat="1" x14ac:dyDescent="0.35">
      <c r="A684" s="82" t="s">
        <v>600</v>
      </c>
      <c r="B684" s="83" t="s">
        <v>558</v>
      </c>
      <c r="C684" s="26" t="s">
        <v>139</v>
      </c>
      <c r="D684" s="26">
        <v>1</v>
      </c>
      <c r="E684" s="84">
        <v>15.499000000000001</v>
      </c>
      <c r="F684" s="26">
        <v>15.499000000000001</v>
      </c>
      <c r="G684" s="26">
        <v>1</v>
      </c>
      <c r="H684" s="26">
        <v>1</v>
      </c>
      <c r="I684" s="26"/>
      <c r="J684" s="26"/>
      <c r="K684" s="26"/>
    </row>
    <row r="685" spans="1:11" s="76" customFormat="1" x14ac:dyDescent="0.35">
      <c r="A685" s="82" t="s">
        <v>601</v>
      </c>
      <c r="B685" s="83" t="s">
        <v>559</v>
      </c>
      <c r="C685" s="26" t="s">
        <v>139</v>
      </c>
      <c r="D685" s="26">
        <v>1</v>
      </c>
      <c r="E685" s="84">
        <v>33</v>
      </c>
      <c r="F685" s="26">
        <v>33</v>
      </c>
      <c r="G685" s="26">
        <v>1</v>
      </c>
      <c r="H685" s="26">
        <v>1</v>
      </c>
      <c r="I685" s="26"/>
      <c r="J685" s="26"/>
      <c r="K685" s="26"/>
    </row>
    <row r="686" spans="1:11" s="76" customFormat="1" x14ac:dyDescent="0.35">
      <c r="A686" s="82" t="s">
        <v>602</v>
      </c>
      <c r="B686" s="83" t="s">
        <v>560</v>
      </c>
      <c r="C686" s="26" t="s">
        <v>139</v>
      </c>
      <c r="D686" s="26">
        <v>2</v>
      </c>
      <c r="E686" s="84">
        <v>80.7</v>
      </c>
      <c r="F686" s="26">
        <v>161.4</v>
      </c>
      <c r="G686" s="26">
        <v>1</v>
      </c>
      <c r="H686" s="26">
        <v>1</v>
      </c>
      <c r="I686" s="26"/>
      <c r="J686" s="26"/>
      <c r="K686" s="26"/>
    </row>
    <row r="687" spans="1:11" s="76" customFormat="1" x14ac:dyDescent="0.35">
      <c r="A687" s="82" t="s">
        <v>603</v>
      </c>
      <c r="B687" s="83" t="s">
        <v>561</v>
      </c>
      <c r="C687" s="26" t="s">
        <v>139</v>
      </c>
      <c r="D687" s="26">
        <v>1</v>
      </c>
      <c r="E687" s="84">
        <v>33.9</v>
      </c>
      <c r="F687" s="26">
        <v>33.9</v>
      </c>
      <c r="G687" s="26">
        <v>3</v>
      </c>
      <c r="H687" s="26">
        <v>1</v>
      </c>
      <c r="I687" s="26"/>
      <c r="J687" s="26"/>
      <c r="K687" s="26"/>
    </row>
    <row r="688" spans="1:11" s="76" customFormat="1" x14ac:dyDescent="0.35">
      <c r="A688" s="82" t="s">
        <v>604</v>
      </c>
      <c r="B688" s="83" t="s">
        <v>562</v>
      </c>
      <c r="C688" s="26" t="s">
        <v>139</v>
      </c>
      <c r="D688" s="26">
        <v>1</v>
      </c>
      <c r="E688" s="84">
        <v>6.7</v>
      </c>
      <c r="F688" s="26">
        <v>6.7</v>
      </c>
      <c r="G688" s="26">
        <v>3</v>
      </c>
      <c r="H688" s="26">
        <v>1</v>
      </c>
      <c r="I688" s="26"/>
      <c r="J688" s="26"/>
      <c r="K688" s="26"/>
    </row>
    <row r="689" spans="1:11" s="76" customFormat="1" x14ac:dyDescent="0.35">
      <c r="A689" s="82" t="s">
        <v>605</v>
      </c>
      <c r="B689" s="83" t="s">
        <v>563</v>
      </c>
      <c r="C689" s="26" t="s">
        <v>139</v>
      </c>
      <c r="D689" s="26">
        <v>1</v>
      </c>
      <c r="E689" s="84">
        <v>28</v>
      </c>
      <c r="F689" s="26">
        <v>28</v>
      </c>
      <c r="G689" s="26">
        <v>3</v>
      </c>
      <c r="H689" s="26">
        <v>1</v>
      </c>
      <c r="I689" s="26"/>
      <c r="J689" s="26"/>
      <c r="K689" s="26"/>
    </row>
    <row r="690" spans="1:11" s="76" customFormat="1" x14ac:dyDescent="0.35">
      <c r="A690" s="82" t="s">
        <v>606</v>
      </c>
      <c r="B690" s="83" t="s">
        <v>564</v>
      </c>
      <c r="C690" s="26" t="s">
        <v>139</v>
      </c>
      <c r="D690" s="26">
        <v>2</v>
      </c>
      <c r="E690" s="84">
        <v>1268</v>
      </c>
      <c r="F690" s="26">
        <v>2536</v>
      </c>
      <c r="G690" s="26">
        <v>3</v>
      </c>
      <c r="H690" s="26">
        <v>1</v>
      </c>
      <c r="I690" s="26"/>
      <c r="J690" s="26"/>
      <c r="K690" s="26"/>
    </row>
    <row r="691" spans="1:11" s="76" customFormat="1" x14ac:dyDescent="0.35">
      <c r="A691" s="82" t="s">
        <v>607</v>
      </c>
      <c r="B691" s="83" t="s">
        <v>565</v>
      </c>
      <c r="C691" s="26" t="s">
        <v>139</v>
      </c>
      <c r="D691" s="26">
        <v>15</v>
      </c>
      <c r="E691" s="84">
        <v>115</v>
      </c>
      <c r="F691" s="26">
        <v>1725</v>
      </c>
      <c r="G691" s="26">
        <v>2</v>
      </c>
      <c r="H691" s="26">
        <v>1</v>
      </c>
      <c r="I691" s="26"/>
      <c r="J691" s="26"/>
      <c r="K691" s="26"/>
    </row>
    <row r="692" spans="1:11" s="76" customFormat="1" x14ac:dyDescent="0.35">
      <c r="A692" s="82" t="s">
        <v>608</v>
      </c>
      <c r="B692" s="83" t="s">
        <v>566</v>
      </c>
      <c r="C692" s="26" t="s">
        <v>139</v>
      </c>
      <c r="D692" s="26">
        <v>1</v>
      </c>
      <c r="E692" s="84">
        <v>1610</v>
      </c>
      <c r="F692" s="26">
        <v>1610</v>
      </c>
      <c r="G692" s="26">
        <v>3</v>
      </c>
      <c r="H692" s="26">
        <v>1</v>
      </c>
      <c r="I692" s="26"/>
      <c r="J692" s="26"/>
      <c r="K692" s="26"/>
    </row>
    <row r="693" spans="1:11" s="76" customFormat="1" x14ac:dyDescent="0.35">
      <c r="A693" s="82" t="s">
        <v>609</v>
      </c>
      <c r="B693" s="83" t="s">
        <v>567</v>
      </c>
      <c r="C693" s="26" t="s">
        <v>139</v>
      </c>
      <c r="D693" s="26">
        <v>3</v>
      </c>
      <c r="E693" s="84">
        <v>8</v>
      </c>
      <c r="F693" s="26">
        <v>24</v>
      </c>
      <c r="G693" s="26">
        <v>3</v>
      </c>
      <c r="H693" s="26">
        <v>1</v>
      </c>
      <c r="I693" s="26"/>
      <c r="J693" s="26"/>
      <c r="K693" s="26"/>
    </row>
    <row r="694" spans="1:11" s="76" customFormat="1" x14ac:dyDescent="0.35">
      <c r="A694" s="82" t="s">
        <v>610</v>
      </c>
      <c r="B694" s="83" t="s">
        <v>568</v>
      </c>
      <c r="C694" s="26" t="s">
        <v>139</v>
      </c>
      <c r="D694" s="26">
        <v>1</v>
      </c>
      <c r="E694" s="84">
        <v>33</v>
      </c>
      <c r="F694" s="26">
        <v>33</v>
      </c>
      <c r="G694" s="26">
        <v>3</v>
      </c>
      <c r="H694" s="26">
        <v>1</v>
      </c>
      <c r="I694" s="26"/>
      <c r="J694" s="26"/>
      <c r="K694" s="26"/>
    </row>
    <row r="695" spans="1:11" s="76" customFormat="1" x14ac:dyDescent="0.35">
      <c r="A695" s="82" t="s">
        <v>611</v>
      </c>
      <c r="B695" s="83" t="s">
        <v>569</v>
      </c>
      <c r="C695" s="26" t="s">
        <v>139</v>
      </c>
      <c r="D695" s="26">
        <v>1</v>
      </c>
      <c r="E695" s="84">
        <v>117</v>
      </c>
      <c r="F695" s="26">
        <v>117</v>
      </c>
      <c r="G695" s="26">
        <v>3</v>
      </c>
      <c r="H695" s="26">
        <v>1</v>
      </c>
      <c r="I695" s="26"/>
      <c r="J695" s="26"/>
      <c r="K695" s="26"/>
    </row>
    <row r="696" spans="1:11" s="76" customFormat="1" x14ac:dyDescent="0.35">
      <c r="A696" s="82" t="s">
        <v>612</v>
      </c>
      <c r="B696" s="83" t="s">
        <v>570</v>
      </c>
      <c r="C696" s="26" t="s">
        <v>139</v>
      </c>
      <c r="D696" s="26">
        <v>1</v>
      </c>
      <c r="E696" s="84">
        <v>0</v>
      </c>
      <c r="F696" s="26">
        <v>0</v>
      </c>
      <c r="G696" s="26">
        <v>1</v>
      </c>
      <c r="H696" s="26">
        <v>1</v>
      </c>
      <c r="I696" s="26"/>
      <c r="J696" s="26"/>
      <c r="K696" s="26"/>
    </row>
    <row r="697" spans="1:11" s="76" customFormat="1" x14ac:dyDescent="0.35">
      <c r="A697" s="82" t="s">
        <v>613</v>
      </c>
      <c r="B697" s="83" t="s">
        <v>571</v>
      </c>
      <c r="C697" s="26" t="s">
        <v>139</v>
      </c>
      <c r="D697" s="26">
        <v>1</v>
      </c>
      <c r="E697" s="84">
        <v>24.5</v>
      </c>
      <c r="F697" s="26">
        <v>24.5</v>
      </c>
      <c r="G697" s="26">
        <v>3</v>
      </c>
      <c r="H697" s="26">
        <v>1</v>
      </c>
      <c r="I697" s="26"/>
      <c r="J697" s="26"/>
      <c r="K697" s="26"/>
    </row>
    <row r="698" spans="1:11" s="76" customFormat="1" x14ac:dyDescent="0.35">
      <c r="A698" s="82" t="s">
        <v>614</v>
      </c>
      <c r="B698" s="83" t="s">
        <v>572</v>
      </c>
      <c r="C698" s="26" t="s">
        <v>139</v>
      </c>
      <c r="D698" s="26">
        <v>1</v>
      </c>
      <c r="E698" s="84">
        <v>93.3</v>
      </c>
      <c r="F698" s="26">
        <v>93.3</v>
      </c>
      <c r="G698" s="26">
        <v>3</v>
      </c>
      <c r="H698" s="26">
        <v>1</v>
      </c>
      <c r="I698" s="26"/>
      <c r="J698" s="26"/>
      <c r="K698" s="26"/>
    </row>
    <row r="699" spans="1:11" s="76" customFormat="1" x14ac:dyDescent="0.35">
      <c r="A699" s="82" t="s">
        <v>615</v>
      </c>
      <c r="B699" s="83" t="s">
        <v>573</v>
      </c>
      <c r="C699" s="26" t="s">
        <v>139</v>
      </c>
      <c r="D699" s="26">
        <v>1</v>
      </c>
      <c r="E699" s="84">
        <v>6.5</v>
      </c>
      <c r="F699" s="26">
        <v>6.5</v>
      </c>
      <c r="G699" s="26">
        <v>3</v>
      </c>
      <c r="H699" s="26">
        <v>1</v>
      </c>
      <c r="I699" s="26"/>
      <c r="J699" s="26"/>
      <c r="K699" s="26"/>
    </row>
    <row r="700" spans="1:11" s="76" customFormat="1" ht="26" x14ac:dyDescent="0.35">
      <c r="A700" s="82" t="s">
        <v>616</v>
      </c>
      <c r="B700" s="83" t="s">
        <v>574</v>
      </c>
      <c r="C700" s="26" t="s">
        <v>139</v>
      </c>
      <c r="D700" s="26">
        <v>1</v>
      </c>
      <c r="E700" s="84">
        <v>98.6</v>
      </c>
      <c r="F700" s="26">
        <v>98.6</v>
      </c>
      <c r="G700" s="26">
        <v>1</v>
      </c>
      <c r="H700" s="26">
        <v>1</v>
      </c>
      <c r="I700" s="26"/>
      <c r="J700" s="26"/>
      <c r="K700" s="26"/>
    </row>
    <row r="701" spans="1:11" s="76" customFormat="1" x14ac:dyDescent="0.35">
      <c r="A701" s="82" t="s">
        <v>617</v>
      </c>
      <c r="B701" s="83" t="s">
        <v>575</v>
      </c>
      <c r="C701" s="26" t="s">
        <v>139</v>
      </c>
      <c r="D701" s="26">
        <v>2</v>
      </c>
      <c r="E701" s="84">
        <v>8.5</v>
      </c>
      <c r="F701" s="26">
        <v>17</v>
      </c>
      <c r="G701" s="26">
        <v>2</v>
      </c>
      <c r="H701" s="26">
        <v>1</v>
      </c>
      <c r="I701" s="26"/>
      <c r="J701" s="26"/>
      <c r="K701" s="26"/>
    </row>
    <row r="702" spans="1:11" s="76" customFormat="1" x14ac:dyDescent="0.35">
      <c r="A702" s="82" t="s">
        <v>618</v>
      </c>
      <c r="B702" s="83" t="s">
        <v>3582</v>
      </c>
      <c r="C702" s="26" t="s">
        <v>139</v>
      </c>
      <c r="D702" s="26">
        <v>1</v>
      </c>
      <c r="E702" s="84">
        <v>567</v>
      </c>
      <c r="F702" s="26">
        <v>567</v>
      </c>
      <c r="G702" s="26">
        <v>3</v>
      </c>
      <c r="H702" s="26">
        <v>1</v>
      </c>
      <c r="I702" s="26"/>
      <c r="J702" s="26"/>
      <c r="K702" s="26"/>
    </row>
    <row r="703" spans="1:11" s="76" customFormat="1" x14ac:dyDescent="0.35">
      <c r="A703" s="82" t="s">
        <v>619</v>
      </c>
      <c r="B703" s="83" t="s">
        <v>449</v>
      </c>
      <c r="C703" s="26" t="s">
        <v>139</v>
      </c>
      <c r="D703" s="26">
        <v>1</v>
      </c>
      <c r="E703" s="84">
        <v>449.6</v>
      </c>
      <c r="F703" s="26">
        <v>449.6</v>
      </c>
      <c r="G703" s="26">
        <v>3</v>
      </c>
      <c r="H703" s="26">
        <v>1</v>
      </c>
      <c r="I703" s="26"/>
      <c r="J703" s="26"/>
      <c r="K703" s="26"/>
    </row>
    <row r="704" spans="1:11" s="76" customFormat="1" ht="25" customHeight="1" x14ac:dyDescent="0.35">
      <c r="A704" s="77">
        <v>6</v>
      </c>
      <c r="B704" s="78" t="s">
        <v>42</v>
      </c>
      <c r="C704" s="14"/>
      <c r="D704" s="14"/>
      <c r="E704" s="80"/>
      <c r="F704" s="14">
        <f>SUM(F705:F722)</f>
        <v>6193.81</v>
      </c>
      <c r="G704" s="14"/>
      <c r="H704" s="14"/>
      <c r="I704" s="14"/>
      <c r="J704" s="14"/>
      <c r="K704" s="14"/>
    </row>
    <row r="705" spans="1:11" s="76" customFormat="1" x14ac:dyDescent="0.35">
      <c r="A705" s="82" t="s">
        <v>287</v>
      </c>
      <c r="B705" s="83" t="s">
        <v>3583</v>
      </c>
      <c r="C705" s="26" t="s">
        <v>32</v>
      </c>
      <c r="D705" s="82">
        <v>1</v>
      </c>
      <c r="E705" s="84">
        <v>434.5</v>
      </c>
      <c r="F705" s="26">
        <v>434.5</v>
      </c>
      <c r="G705" s="26">
        <v>3</v>
      </c>
      <c r="H705" s="26">
        <v>1</v>
      </c>
      <c r="I705" s="26"/>
      <c r="J705" s="26"/>
      <c r="K705" s="26"/>
    </row>
    <row r="706" spans="1:11" s="76" customFormat="1" x14ac:dyDescent="0.35">
      <c r="A706" s="82" t="s">
        <v>288</v>
      </c>
      <c r="B706" s="83" t="s">
        <v>3584</v>
      </c>
      <c r="C706" s="26" t="s">
        <v>32</v>
      </c>
      <c r="D706" s="82">
        <v>1</v>
      </c>
      <c r="E706" s="84">
        <v>595</v>
      </c>
      <c r="F706" s="26">
        <v>595</v>
      </c>
      <c r="G706" s="26">
        <v>1</v>
      </c>
      <c r="H706" s="26">
        <v>1</v>
      </c>
      <c r="I706" s="26"/>
      <c r="J706" s="26"/>
      <c r="K706" s="26"/>
    </row>
    <row r="707" spans="1:11" s="76" customFormat="1" x14ac:dyDescent="0.35">
      <c r="A707" s="82" t="s">
        <v>289</v>
      </c>
      <c r="B707" s="83" t="s">
        <v>3585</v>
      </c>
      <c r="C707" s="26" t="s">
        <v>32</v>
      </c>
      <c r="D707" s="82">
        <v>1</v>
      </c>
      <c r="E707" s="84">
        <v>720</v>
      </c>
      <c r="F707" s="26">
        <v>720</v>
      </c>
      <c r="G707" s="26">
        <v>1</v>
      </c>
      <c r="H707" s="26">
        <v>1</v>
      </c>
      <c r="I707" s="26"/>
      <c r="J707" s="26"/>
      <c r="K707" s="26"/>
    </row>
    <row r="708" spans="1:11" s="76" customFormat="1" x14ac:dyDescent="0.35">
      <c r="A708" s="82" t="s">
        <v>290</v>
      </c>
      <c r="B708" s="83" t="s">
        <v>302</v>
      </c>
      <c r="C708" s="26" t="s">
        <v>32</v>
      </c>
      <c r="D708" s="82">
        <v>1</v>
      </c>
      <c r="E708" s="84">
        <v>680</v>
      </c>
      <c r="F708" s="26">
        <v>680</v>
      </c>
      <c r="G708" s="26">
        <v>1</v>
      </c>
      <c r="H708" s="26">
        <v>1</v>
      </c>
      <c r="I708" s="26">
        <v>100</v>
      </c>
      <c r="J708" s="26">
        <v>50</v>
      </c>
      <c r="K708" s="26"/>
    </row>
    <row r="709" spans="1:11" s="76" customFormat="1" x14ac:dyDescent="0.35">
      <c r="A709" s="82" t="s">
        <v>291</v>
      </c>
      <c r="B709" s="83" t="s">
        <v>303</v>
      </c>
      <c r="C709" s="26" t="s">
        <v>32</v>
      </c>
      <c r="D709" s="82">
        <v>2</v>
      </c>
      <c r="E709" s="84">
        <v>236.8</v>
      </c>
      <c r="F709" s="26">
        <v>473.6</v>
      </c>
      <c r="G709" s="26">
        <v>3</v>
      </c>
      <c r="H709" s="26">
        <v>1</v>
      </c>
      <c r="I709" s="26"/>
      <c r="J709" s="26"/>
      <c r="K709" s="26"/>
    </row>
    <row r="710" spans="1:11" s="76" customFormat="1" x14ac:dyDescent="0.35">
      <c r="A710" s="82" t="s">
        <v>127</v>
      </c>
      <c r="B710" s="83" t="s">
        <v>303</v>
      </c>
      <c r="C710" s="26" t="s">
        <v>32</v>
      </c>
      <c r="D710" s="82">
        <v>2</v>
      </c>
      <c r="E710" s="84">
        <v>236.8</v>
      </c>
      <c r="F710" s="26">
        <v>473.6</v>
      </c>
      <c r="G710" s="26">
        <v>3</v>
      </c>
      <c r="H710" s="26">
        <v>1</v>
      </c>
      <c r="I710" s="26"/>
      <c r="J710" s="26"/>
      <c r="K710" s="26"/>
    </row>
    <row r="711" spans="1:11" s="76" customFormat="1" x14ac:dyDescent="0.35">
      <c r="A711" s="82" t="s">
        <v>184</v>
      </c>
      <c r="B711" s="83" t="s">
        <v>304</v>
      </c>
      <c r="C711" s="26" t="s">
        <v>32</v>
      </c>
      <c r="D711" s="82">
        <v>1</v>
      </c>
      <c r="E711" s="84">
        <v>218.8</v>
      </c>
      <c r="F711" s="26">
        <v>218.8</v>
      </c>
      <c r="G711" s="26">
        <v>1</v>
      </c>
      <c r="H711" s="26">
        <v>1</v>
      </c>
      <c r="I711" s="26">
        <v>50</v>
      </c>
      <c r="J711" s="26">
        <v>40</v>
      </c>
      <c r="K711" s="26"/>
    </row>
    <row r="712" spans="1:11" s="76" customFormat="1" x14ac:dyDescent="0.35">
      <c r="A712" s="82" t="s">
        <v>292</v>
      </c>
      <c r="B712" s="83" t="s">
        <v>305</v>
      </c>
      <c r="C712" s="26" t="s">
        <v>32</v>
      </c>
      <c r="D712" s="82">
        <v>1</v>
      </c>
      <c r="E712" s="84">
        <v>742</v>
      </c>
      <c r="F712" s="26">
        <v>742</v>
      </c>
      <c r="G712" s="26">
        <v>1</v>
      </c>
      <c r="H712" s="26">
        <v>1</v>
      </c>
      <c r="I712" s="26">
        <v>50</v>
      </c>
      <c r="J712" s="26">
        <v>40</v>
      </c>
      <c r="K712" s="26"/>
    </row>
    <row r="713" spans="1:11" s="76" customFormat="1" x14ac:dyDescent="0.35">
      <c r="A713" s="82" t="s">
        <v>293</v>
      </c>
      <c r="B713" s="83" t="s">
        <v>306</v>
      </c>
      <c r="C713" s="26" t="s">
        <v>32</v>
      </c>
      <c r="D713" s="26">
        <v>1</v>
      </c>
      <c r="E713" s="84">
        <v>57.5</v>
      </c>
      <c r="F713" s="26">
        <v>57.5</v>
      </c>
      <c r="G713" s="26">
        <v>1</v>
      </c>
      <c r="H713" s="26">
        <v>1</v>
      </c>
      <c r="I713" s="26">
        <v>150</v>
      </c>
      <c r="J713" s="26">
        <v>70</v>
      </c>
      <c r="K713" s="26"/>
    </row>
    <row r="714" spans="1:11" s="76" customFormat="1" x14ac:dyDescent="0.35">
      <c r="A714" s="82" t="s">
        <v>294</v>
      </c>
      <c r="B714" s="83" t="s">
        <v>307</v>
      </c>
      <c r="C714" s="26" t="s">
        <v>32</v>
      </c>
      <c r="D714" s="26">
        <v>2</v>
      </c>
      <c r="E714" s="84"/>
      <c r="F714" s="26">
        <v>0</v>
      </c>
      <c r="G714" s="26">
        <v>3</v>
      </c>
      <c r="H714" s="26">
        <v>1</v>
      </c>
      <c r="I714" s="26"/>
      <c r="J714" s="26"/>
      <c r="K714" s="26" t="s">
        <v>308</v>
      </c>
    </row>
    <row r="715" spans="1:11" s="76" customFormat="1" x14ac:dyDescent="0.35">
      <c r="A715" s="82" t="s">
        <v>295</v>
      </c>
      <c r="B715" s="83" t="s">
        <v>553</v>
      </c>
      <c r="C715" s="26" t="s">
        <v>32</v>
      </c>
      <c r="D715" s="82">
        <v>1</v>
      </c>
      <c r="E715" s="84">
        <v>116.7</v>
      </c>
      <c r="F715" s="26">
        <v>116.7</v>
      </c>
      <c r="G715" s="26">
        <v>1</v>
      </c>
      <c r="H715" s="26">
        <v>1</v>
      </c>
      <c r="I715" s="26">
        <v>100</v>
      </c>
      <c r="J715" s="26">
        <v>50</v>
      </c>
      <c r="K715" s="26"/>
    </row>
    <row r="716" spans="1:11" s="76" customFormat="1" x14ac:dyDescent="0.35">
      <c r="A716" s="82" t="s">
        <v>296</v>
      </c>
      <c r="B716" s="83" t="s">
        <v>240</v>
      </c>
      <c r="C716" s="26" t="s">
        <v>32</v>
      </c>
      <c r="D716" s="82">
        <v>1</v>
      </c>
      <c r="E716" s="84">
        <v>260</v>
      </c>
      <c r="F716" s="26">
        <v>260</v>
      </c>
      <c r="G716" s="26">
        <v>1</v>
      </c>
      <c r="H716" s="26">
        <v>1</v>
      </c>
      <c r="I716" s="26">
        <v>100</v>
      </c>
      <c r="J716" s="26">
        <v>50</v>
      </c>
      <c r="K716" s="26"/>
    </row>
    <row r="717" spans="1:11" s="76" customFormat="1" x14ac:dyDescent="0.35">
      <c r="A717" s="82" t="s">
        <v>314</v>
      </c>
      <c r="B717" s="83" t="s">
        <v>174</v>
      </c>
      <c r="C717" s="26" t="s">
        <v>32</v>
      </c>
      <c r="D717" s="82">
        <v>2</v>
      </c>
      <c r="E717" s="84">
        <v>86.88</v>
      </c>
      <c r="F717" s="26">
        <f>D717*E717</f>
        <v>173.76</v>
      </c>
      <c r="G717" s="26">
        <v>3</v>
      </c>
      <c r="H717" s="26">
        <v>1</v>
      </c>
      <c r="I717" s="26"/>
      <c r="J717" s="26"/>
      <c r="K717" s="26"/>
    </row>
    <row r="718" spans="1:11" s="76" customFormat="1" x14ac:dyDescent="0.35">
      <c r="A718" s="82" t="s">
        <v>315</v>
      </c>
      <c r="B718" s="83" t="s">
        <v>309</v>
      </c>
      <c r="C718" s="26" t="s">
        <v>32</v>
      </c>
      <c r="D718" s="82">
        <v>1</v>
      </c>
      <c r="E718" s="84">
        <v>61.85</v>
      </c>
      <c r="F718" s="26">
        <v>61.85</v>
      </c>
      <c r="G718" s="26">
        <v>3</v>
      </c>
      <c r="H718" s="26">
        <v>1</v>
      </c>
      <c r="I718" s="26"/>
      <c r="J718" s="26"/>
      <c r="K718" s="26"/>
    </row>
    <row r="719" spans="1:11" s="76" customFormat="1" x14ac:dyDescent="0.35">
      <c r="A719" s="82" t="s">
        <v>316</v>
      </c>
      <c r="B719" s="83" t="s">
        <v>310</v>
      </c>
      <c r="C719" s="26" t="s">
        <v>32</v>
      </c>
      <c r="D719" s="82">
        <v>1</v>
      </c>
      <c r="E719" s="84">
        <v>708.5</v>
      </c>
      <c r="F719" s="26">
        <v>708.5</v>
      </c>
      <c r="G719" s="26">
        <v>3</v>
      </c>
      <c r="H719" s="26">
        <v>1</v>
      </c>
      <c r="I719" s="26"/>
      <c r="J719" s="26"/>
      <c r="K719" s="26"/>
    </row>
    <row r="720" spans="1:11" s="76" customFormat="1" x14ac:dyDescent="0.35">
      <c r="A720" s="82" t="s">
        <v>317</v>
      </c>
      <c r="B720" s="83" t="s">
        <v>311</v>
      </c>
      <c r="C720" s="26" t="s">
        <v>32</v>
      </c>
      <c r="D720" s="26">
        <v>2</v>
      </c>
      <c r="E720" s="84">
        <v>210</v>
      </c>
      <c r="F720" s="26">
        <v>420</v>
      </c>
      <c r="G720" s="26">
        <v>1</v>
      </c>
      <c r="H720" s="26">
        <v>1</v>
      </c>
      <c r="I720" s="26">
        <v>55</v>
      </c>
      <c r="J720" s="26">
        <v>30</v>
      </c>
      <c r="K720" s="26"/>
    </row>
    <row r="721" spans="1:11" s="76" customFormat="1" x14ac:dyDescent="0.35">
      <c r="A721" s="82" t="s">
        <v>318</v>
      </c>
      <c r="B721" s="83" t="s">
        <v>312</v>
      </c>
      <c r="C721" s="26" t="s">
        <v>32</v>
      </c>
      <c r="D721" s="26">
        <v>2</v>
      </c>
      <c r="E721" s="84">
        <v>12.7</v>
      </c>
      <c r="F721" s="26">
        <v>26</v>
      </c>
      <c r="G721" s="26">
        <v>1</v>
      </c>
      <c r="H721" s="26">
        <v>1</v>
      </c>
      <c r="I721" s="26"/>
      <c r="J721" s="26"/>
      <c r="K721" s="26"/>
    </row>
    <row r="722" spans="1:11" s="76" customFormat="1" x14ac:dyDescent="0.35">
      <c r="A722" s="82" t="s">
        <v>319</v>
      </c>
      <c r="B722" s="83" t="s">
        <v>313</v>
      </c>
      <c r="C722" s="26" t="s">
        <v>139</v>
      </c>
      <c r="D722" s="26">
        <v>1</v>
      </c>
      <c r="E722" s="84">
        <v>32</v>
      </c>
      <c r="F722" s="26">
        <v>32</v>
      </c>
      <c r="G722" s="26">
        <v>1</v>
      </c>
      <c r="H722" s="26">
        <v>2</v>
      </c>
      <c r="I722" s="26"/>
      <c r="J722" s="26"/>
      <c r="K722" s="26"/>
    </row>
    <row r="723" spans="1:11" s="76" customFormat="1" ht="25" customHeight="1" x14ac:dyDescent="0.35">
      <c r="A723" s="77">
        <v>7</v>
      </c>
      <c r="B723" s="78" t="s">
        <v>43</v>
      </c>
      <c r="C723" s="14"/>
      <c r="D723" s="14"/>
      <c r="E723" s="80"/>
      <c r="F723" s="14">
        <f>SUM(F724:F794)</f>
        <v>169512.29000000004</v>
      </c>
      <c r="G723" s="14"/>
      <c r="H723" s="14"/>
      <c r="I723" s="14"/>
      <c r="J723" s="14"/>
      <c r="K723" s="14"/>
    </row>
    <row r="724" spans="1:11" s="76" customFormat="1" x14ac:dyDescent="0.35">
      <c r="A724" s="82" t="s">
        <v>354</v>
      </c>
      <c r="B724" s="83" t="s">
        <v>526</v>
      </c>
      <c r="C724" s="26" t="s">
        <v>32</v>
      </c>
      <c r="D724" s="26">
        <v>1</v>
      </c>
      <c r="E724" s="84">
        <v>4354</v>
      </c>
      <c r="F724" s="26">
        <v>4354</v>
      </c>
      <c r="G724" s="26">
        <v>1</v>
      </c>
      <c r="H724" s="26">
        <v>1</v>
      </c>
      <c r="I724" s="26">
        <v>1500</v>
      </c>
      <c r="J724" s="26"/>
      <c r="K724" s="26"/>
    </row>
    <row r="725" spans="1:11" s="76" customFormat="1" x14ac:dyDescent="0.35">
      <c r="A725" s="82" t="s">
        <v>355</v>
      </c>
      <c r="B725" s="83" t="s">
        <v>3586</v>
      </c>
      <c r="C725" s="26" t="s">
        <v>33</v>
      </c>
      <c r="D725" s="26">
        <v>1</v>
      </c>
      <c r="E725" s="84">
        <v>2662</v>
      </c>
      <c r="F725" s="26">
        <v>2662</v>
      </c>
      <c r="G725" s="26">
        <v>1</v>
      </c>
      <c r="H725" s="26">
        <v>1</v>
      </c>
      <c r="I725" s="26">
        <v>300</v>
      </c>
      <c r="J725" s="26"/>
      <c r="K725" s="26"/>
    </row>
    <row r="726" spans="1:11" s="76" customFormat="1" x14ac:dyDescent="0.35">
      <c r="A726" s="82" t="s">
        <v>356</v>
      </c>
      <c r="B726" s="83" t="s">
        <v>3586</v>
      </c>
      <c r="C726" s="26" t="s">
        <v>33</v>
      </c>
      <c r="D726" s="26">
        <v>1</v>
      </c>
      <c r="E726" s="84">
        <v>3300</v>
      </c>
      <c r="F726" s="26">
        <v>3300</v>
      </c>
      <c r="G726" s="26">
        <v>1</v>
      </c>
      <c r="H726" s="26">
        <v>1</v>
      </c>
      <c r="I726" s="26">
        <v>300</v>
      </c>
      <c r="J726" s="26"/>
      <c r="K726" s="26"/>
    </row>
    <row r="727" spans="1:11" s="76" customFormat="1" x14ac:dyDescent="0.35">
      <c r="A727" s="82" t="s">
        <v>357</v>
      </c>
      <c r="B727" s="83" t="s">
        <v>241</v>
      </c>
      <c r="C727" s="26" t="s">
        <v>32</v>
      </c>
      <c r="D727" s="26">
        <v>1</v>
      </c>
      <c r="E727" s="84">
        <v>1680</v>
      </c>
      <c r="F727" s="26">
        <v>1680</v>
      </c>
      <c r="G727" s="26">
        <v>1</v>
      </c>
      <c r="H727" s="26">
        <v>1</v>
      </c>
      <c r="I727" s="26">
        <v>1000</v>
      </c>
      <c r="J727" s="26"/>
      <c r="K727" s="26"/>
    </row>
    <row r="728" spans="1:11" s="76" customFormat="1" x14ac:dyDescent="0.35">
      <c r="A728" s="82" t="s">
        <v>358</v>
      </c>
      <c r="B728" s="83" t="s">
        <v>399</v>
      </c>
      <c r="C728" s="26" t="s">
        <v>32</v>
      </c>
      <c r="D728" s="26">
        <v>2</v>
      </c>
      <c r="E728" s="84">
        <v>438</v>
      </c>
      <c r="F728" s="26">
        <v>876</v>
      </c>
      <c r="G728" s="26">
        <v>1</v>
      </c>
      <c r="H728" s="26">
        <v>1</v>
      </c>
      <c r="I728" s="26">
        <v>500</v>
      </c>
      <c r="J728" s="26"/>
      <c r="K728" s="26"/>
    </row>
    <row r="729" spans="1:11" s="76" customFormat="1" ht="26" x14ac:dyDescent="0.35">
      <c r="A729" s="82" t="s">
        <v>359</v>
      </c>
      <c r="B729" s="83" t="s">
        <v>400</v>
      </c>
      <c r="C729" s="26" t="s">
        <v>32</v>
      </c>
      <c r="D729" s="26">
        <v>1</v>
      </c>
      <c r="E729" s="84">
        <v>3109</v>
      </c>
      <c r="F729" s="26">
        <v>3109</v>
      </c>
      <c r="G729" s="26">
        <v>1</v>
      </c>
      <c r="H729" s="26">
        <v>1</v>
      </c>
      <c r="I729" s="26">
        <v>2000</v>
      </c>
      <c r="J729" s="26"/>
      <c r="K729" s="26"/>
    </row>
    <row r="730" spans="1:11" s="76" customFormat="1" x14ac:dyDescent="0.35">
      <c r="A730" s="82" t="s">
        <v>360</v>
      </c>
      <c r="B730" s="83" t="s">
        <v>401</v>
      </c>
      <c r="C730" s="26" t="s">
        <v>33</v>
      </c>
      <c r="D730" s="26">
        <v>1</v>
      </c>
      <c r="E730" s="84">
        <v>2480</v>
      </c>
      <c r="F730" s="26">
        <v>2480</v>
      </c>
      <c r="G730" s="26">
        <v>1</v>
      </c>
      <c r="H730" s="26">
        <v>3</v>
      </c>
      <c r="I730" s="26"/>
      <c r="J730" s="26"/>
      <c r="K730" s="26"/>
    </row>
    <row r="731" spans="1:11" s="76" customFormat="1" x14ac:dyDescent="0.35">
      <c r="A731" s="82" t="s">
        <v>361</v>
      </c>
      <c r="B731" s="83" t="s">
        <v>3587</v>
      </c>
      <c r="C731" s="26" t="s">
        <v>33</v>
      </c>
      <c r="D731" s="26">
        <v>1</v>
      </c>
      <c r="E731" s="84">
        <v>9985</v>
      </c>
      <c r="F731" s="26">
        <v>9985</v>
      </c>
      <c r="G731" s="26">
        <v>1</v>
      </c>
      <c r="H731" s="26">
        <v>3</v>
      </c>
      <c r="I731" s="26"/>
      <c r="J731" s="26"/>
      <c r="K731" s="26"/>
    </row>
    <row r="732" spans="1:11" s="76" customFormat="1" x14ac:dyDescent="0.35">
      <c r="A732" s="82" t="s">
        <v>362</v>
      </c>
      <c r="B732" s="83" t="s">
        <v>402</v>
      </c>
      <c r="C732" s="26" t="s">
        <v>33</v>
      </c>
      <c r="D732" s="26">
        <v>1</v>
      </c>
      <c r="E732" s="84">
        <v>35738</v>
      </c>
      <c r="F732" s="26">
        <v>35738</v>
      </c>
      <c r="G732" s="26">
        <v>1</v>
      </c>
      <c r="H732" s="26">
        <v>1</v>
      </c>
      <c r="I732" s="26">
        <v>250</v>
      </c>
      <c r="J732" s="26"/>
      <c r="K732" s="26"/>
    </row>
    <row r="733" spans="1:11" s="76" customFormat="1" x14ac:dyDescent="0.35">
      <c r="A733" s="82" t="s">
        <v>363</v>
      </c>
      <c r="B733" s="83" t="s">
        <v>403</v>
      </c>
      <c r="C733" s="26" t="s">
        <v>32</v>
      </c>
      <c r="D733" s="26">
        <v>1</v>
      </c>
      <c r="E733" s="84">
        <v>650</v>
      </c>
      <c r="F733" s="26">
        <v>650</v>
      </c>
      <c r="G733" s="26">
        <v>1</v>
      </c>
      <c r="H733" s="26">
        <v>1</v>
      </c>
      <c r="I733" s="26">
        <v>1500</v>
      </c>
      <c r="J733" s="26"/>
      <c r="K733" s="26"/>
    </row>
    <row r="734" spans="1:11" s="76" customFormat="1" x14ac:dyDescent="0.35">
      <c r="A734" s="82" t="s">
        <v>364</v>
      </c>
      <c r="B734" s="83" t="s">
        <v>404</v>
      </c>
      <c r="C734" s="26" t="s">
        <v>32</v>
      </c>
      <c r="D734" s="26">
        <v>1</v>
      </c>
      <c r="E734" s="84">
        <v>910</v>
      </c>
      <c r="F734" s="26">
        <v>910</v>
      </c>
      <c r="G734" s="26">
        <v>1</v>
      </c>
      <c r="H734" s="26">
        <v>1</v>
      </c>
      <c r="I734" s="26">
        <v>1500</v>
      </c>
      <c r="J734" s="26"/>
      <c r="K734" s="26"/>
    </row>
    <row r="735" spans="1:11" s="76" customFormat="1" x14ac:dyDescent="0.35">
      <c r="A735" s="82" t="s">
        <v>365</v>
      </c>
      <c r="B735" s="83" t="s">
        <v>3588</v>
      </c>
      <c r="C735" s="26" t="s">
        <v>33</v>
      </c>
      <c r="D735" s="26">
        <v>1</v>
      </c>
      <c r="E735" s="84">
        <v>3295</v>
      </c>
      <c r="F735" s="26">
        <v>3295</v>
      </c>
      <c r="G735" s="26">
        <v>1</v>
      </c>
      <c r="H735" s="26">
        <v>1</v>
      </c>
      <c r="I735" s="26">
        <v>1000</v>
      </c>
      <c r="J735" s="26"/>
      <c r="K735" s="26"/>
    </row>
    <row r="736" spans="1:11" s="76" customFormat="1" x14ac:dyDescent="0.35">
      <c r="A736" s="82" t="s">
        <v>366</v>
      </c>
      <c r="B736" s="83" t="s">
        <v>405</v>
      </c>
      <c r="C736" s="26" t="s">
        <v>33</v>
      </c>
      <c r="D736" s="26">
        <v>1</v>
      </c>
      <c r="E736" s="84">
        <v>61315</v>
      </c>
      <c r="F736" s="26">
        <v>61315</v>
      </c>
      <c r="G736" s="26">
        <v>1</v>
      </c>
      <c r="H736" s="26">
        <v>1</v>
      </c>
      <c r="I736" s="26">
        <v>600</v>
      </c>
      <c r="J736" s="26"/>
      <c r="K736" s="26"/>
    </row>
    <row r="737" spans="1:11" s="76" customFormat="1" x14ac:dyDescent="0.35">
      <c r="A737" s="82" t="s">
        <v>367</v>
      </c>
      <c r="B737" s="83" t="s">
        <v>406</v>
      </c>
      <c r="C737" s="26" t="s">
        <v>32</v>
      </c>
      <c r="D737" s="26">
        <v>1</v>
      </c>
      <c r="E737" s="84">
        <v>388</v>
      </c>
      <c r="F737" s="26">
        <v>388</v>
      </c>
      <c r="G737" s="26">
        <v>1</v>
      </c>
      <c r="H737" s="26">
        <v>1</v>
      </c>
      <c r="I737" s="26">
        <v>600</v>
      </c>
      <c r="J737" s="26"/>
      <c r="K737" s="26"/>
    </row>
    <row r="738" spans="1:11" s="76" customFormat="1" x14ac:dyDescent="0.35">
      <c r="A738" s="82" t="s">
        <v>368</v>
      </c>
      <c r="B738" s="83" t="s">
        <v>175</v>
      </c>
      <c r="C738" s="26" t="s">
        <v>32</v>
      </c>
      <c r="D738" s="26">
        <v>2</v>
      </c>
      <c r="E738" s="84">
        <v>1065</v>
      </c>
      <c r="F738" s="26">
        <v>2130</v>
      </c>
      <c r="G738" s="26">
        <v>1</v>
      </c>
      <c r="H738" s="26">
        <v>1</v>
      </c>
      <c r="I738" s="26"/>
      <c r="J738" s="26"/>
      <c r="K738" s="26"/>
    </row>
    <row r="739" spans="1:11" s="76" customFormat="1" x14ac:dyDescent="0.35">
      <c r="A739" s="82" t="s">
        <v>369</v>
      </c>
      <c r="B739" s="83" t="s">
        <v>133</v>
      </c>
      <c r="C739" s="26" t="s">
        <v>32</v>
      </c>
      <c r="D739" s="26">
        <v>10</v>
      </c>
      <c r="E739" s="84">
        <v>49.795999999999999</v>
      </c>
      <c r="F739" s="26">
        <v>497.96</v>
      </c>
      <c r="G739" s="26">
        <v>1</v>
      </c>
      <c r="H739" s="26">
        <v>1</v>
      </c>
      <c r="I739" s="26"/>
      <c r="J739" s="26"/>
      <c r="K739" s="26"/>
    </row>
    <row r="740" spans="1:11" s="76" customFormat="1" x14ac:dyDescent="0.35">
      <c r="A740" s="82" t="s">
        <v>370</v>
      </c>
      <c r="B740" s="83" t="s">
        <v>407</v>
      </c>
      <c r="C740" s="26" t="s">
        <v>32</v>
      </c>
      <c r="D740" s="26">
        <v>1</v>
      </c>
      <c r="E740" s="84">
        <v>242.5</v>
      </c>
      <c r="F740" s="26">
        <v>242.5</v>
      </c>
      <c r="G740" s="26">
        <v>1</v>
      </c>
      <c r="H740" s="26">
        <v>1</v>
      </c>
      <c r="I740" s="26">
        <v>200</v>
      </c>
      <c r="J740" s="26"/>
      <c r="K740" s="26"/>
    </row>
    <row r="741" spans="1:11" s="76" customFormat="1" x14ac:dyDescent="0.35">
      <c r="A741" s="82" t="s">
        <v>371</v>
      </c>
      <c r="B741" s="83" t="s">
        <v>408</v>
      </c>
      <c r="C741" s="26" t="s">
        <v>32</v>
      </c>
      <c r="D741" s="26">
        <v>1</v>
      </c>
      <c r="E741" s="84">
        <v>90</v>
      </c>
      <c r="F741" s="26">
        <v>90</v>
      </c>
      <c r="G741" s="26">
        <v>1</v>
      </c>
      <c r="H741" s="26">
        <v>1</v>
      </c>
      <c r="I741" s="26"/>
      <c r="J741" s="26"/>
      <c r="K741" s="26"/>
    </row>
    <row r="742" spans="1:11" s="76" customFormat="1" x14ac:dyDescent="0.35">
      <c r="A742" s="82" t="s">
        <v>372</v>
      </c>
      <c r="B742" s="83" t="s">
        <v>409</v>
      </c>
      <c r="C742" s="26" t="s">
        <v>32</v>
      </c>
      <c r="D742" s="26">
        <v>3</v>
      </c>
      <c r="E742" s="84">
        <v>204</v>
      </c>
      <c r="F742" s="26">
        <v>612</v>
      </c>
      <c r="G742" s="26">
        <v>1</v>
      </c>
      <c r="H742" s="26">
        <v>1</v>
      </c>
      <c r="I742" s="26"/>
      <c r="J742" s="26"/>
      <c r="K742" s="26"/>
    </row>
    <row r="743" spans="1:11" s="76" customFormat="1" x14ac:dyDescent="0.35">
      <c r="A743" s="82" t="s">
        <v>373</v>
      </c>
      <c r="B743" s="83" t="s">
        <v>410</v>
      </c>
      <c r="C743" s="26" t="s">
        <v>32</v>
      </c>
      <c r="D743" s="26">
        <v>1</v>
      </c>
      <c r="E743" s="84">
        <v>507</v>
      </c>
      <c r="F743" s="26">
        <v>507</v>
      </c>
      <c r="G743" s="26">
        <v>1</v>
      </c>
      <c r="H743" s="26">
        <v>1</v>
      </c>
      <c r="I743" s="26"/>
      <c r="J743" s="26"/>
      <c r="K743" s="26"/>
    </row>
    <row r="744" spans="1:11" s="76" customFormat="1" x14ac:dyDescent="0.35">
      <c r="A744" s="82" t="s">
        <v>374</v>
      </c>
      <c r="B744" s="83" t="s">
        <v>3589</v>
      </c>
      <c r="C744" s="26" t="s">
        <v>32</v>
      </c>
      <c r="D744" s="26">
        <v>1</v>
      </c>
      <c r="E744" s="84">
        <v>337.6</v>
      </c>
      <c r="F744" s="26">
        <v>337.6</v>
      </c>
      <c r="G744" s="26">
        <v>1</v>
      </c>
      <c r="H744" s="26">
        <v>1</v>
      </c>
      <c r="I744" s="26"/>
      <c r="J744" s="26"/>
      <c r="K744" s="26"/>
    </row>
    <row r="745" spans="1:11" s="76" customFormat="1" x14ac:dyDescent="0.35">
      <c r="A745" s="82" t="s">
        <v>375</v>
      </c>
      <c r="B745" s="83" t="s">
        <v>411</v>
      </c>
      <c r="C745" s="26" t="s">
        <v>32</v>
      </c>
      <c r="D745" s="26">
        <v>1</v>
      </c>
      <c r="E745" s="84">
        <v>1560</v>
      </c>
      <c r="F745" s="26">
        <v>1560</v>
      </c>
      <c r="G745" s="26">
        <v>1</v>
      </c>
      <c r="H745" s="26">
        <v>1</v>
      </c>
      <c r="I745" s="26"/>
      <c r="J745" s="26"/>
      <c r="K745" s="26"/>
    </row>
    <row r="746" spans="1:11" s="76" customFormat="1" x14ac:dyDescent="0.35">
      <c r="A746" s="82" t="s">
        <v>376</v>
      </c>
      <c r="B746" s="83" t="s">
        <v>240</v>
      </c>
      <c r="C746" s="26" t="s">
        <v>32</v>
      </c>
      <c r="D746" s="26">
        <v>1</v>
      </c>
      <c r="E746" s="84">
        <v>3666</v>
      </c>
      <c r="F746" s="26">
        <v>3666</v>
      </c>
      <c r="G746" s="26">
        <v>1</v>
      </c>
      <c r="H746" s="26">
        <v>1</v>
      </c>
      <c r="I746" s="26"/>
      <c r="J746" s="26"/>
      <c r="K746" s="26"/>
    </row>
    <row r="747" spans="1:11" s="76" customFormat="1" x14ac:dyDescent="0.35">
      <c r="A747" s="82" t="s">
        <v>423</v>
      </c>
      <c r="B747" s="83" t="s">
        <v>412</v>
      </c>
      <c r="C747" s="26" t="s">
        <v>32</v>
      </c>
      <c r="D747" s="26">
        <v>1</v>
      </c>
      <c r="E747" s="84">
        <v>2490</v>
      </c>
      <c r="F747" s="26">
        <v>2490</v>
      </c>
      <c r="G747" s="26">
        <v>1</v>
      </c>
      <c r="H747" s="26">
        <v>1</v>
      </c>
      <c r="I747" s="26"/>
      <c r="J747" s="26"/>
      <c r="K747" s="26"/>
    </row>
    <row r="748" spans="1:11" s="76" customFormat="1" x14ac:dyDescent="0.35">
      <c r="A748" s="82" t="s">
        <v>424</v>
      </c>
      <c r="B748" s="83" t="s">
        <v>413</v>
      </c>
      <c r="C748" s="26" t="s">
        <v>32</v>
      </c>
      <c r="D748" s="26">
        <v>4</v>
      </c>
      <c r="E748" s="84">
        <v>276</v>
      </c>
      <c r="F748" s="26">
        <v>1104</v>
      </c>
      <c r="G748" s="26">
        <v>1</v>
      </c>
      <c r="H748" s="26">
        <v>1</v>
      </c>
      <c r="I748" s="26"/>
      <c r="J748" s="26"/>
      <c r="K748" s="26"/>
    </row>
    <row r="749" spans="1:11" s="76" customFormat="1" x14ac:dyDescent="0.35">
      <c r="A749" s="82" t="s">
        <v>425</v>
      </c>
      <c r="B749" s="83" t="s">
        <v>414</v>
      </c>
      <c r="C749" s="26" t="s">
        <v>132</v>
      </c>
      <c r="D749" s="26">
        <v>1</v>
      </c>
      <c r="E749" s="84">
        <v>436</v>
      </c>
      <c r="F749" s="26">
        <v>436</v>
      </c>
      <c r="G749" s="26">
        <v>1</v>
      </c>
      <c r="H749" s="26">
        <v>1</v>
      </c>
      <c r="I749" s="26"/>
      <c r="J749" s="26"/>
      <c r="K749" s="26"/>
    </row>
    <row r="750" spans="1:11" s="76" customFormat="1" x14ac:dyDescent="0.35">
      <c r="A750" s="82" t="s">
        <v>426</v>
      </c>
      <c r="B750" s="83" t="s">
        <v>3590</v>
      </c>
      <c r="C750" s="26" t="s">
        <v>132</v>
      </c>
      <c r="D750" s="26">
        <v>1</v>
      </c>
      <c r="E750" s="84">
        <v>798</v>
      </c>
      <c r="F750" s="26">
        <v>798</v>
      </c>
      <c r="G750" s="26">
        <v>1</v>
      </c>
      <c r="H750" s="26">
        <v>1</v>
      </c>
      <c r="I750" s="26"/>
      <c r="J750" s="26"/>
      <c r="K750" s="26"/>
    </row>
    <row r="751" spans="1:11" s="76" customFormat="1" x14ac:dyDescent="0.35">
      <c r="A751" s="82" t="s">
        <v>427</v>
      </c>
      <c r="B751" s="83" t="s">
        <v>3591</v>
      </c>
      <c r="C751" s="26" t="s">
        <v>132</v>
      </c>
      <c r="D751" s="26">
        <v>1</v>
      </c>
      <c r="E751" s="84">
        <v>377</v>
      </c>
      <c r="F751" s="26">
        <v>377</v>
      </c>
      <c r="G751" s="26">
        <v>1</v>
      </c>
      <c r="H751" s="26">
        <v>1</v>
      </c>
      <c r="I751" s="26"/>
      <c r="J751" s="26"/>
      <c r="K751" s="26"/>
    </row>
    <row r="752" spans="1:11" s="76" customFormat="1" x14ac:dyDescent="0.35">
      <c r="A752" s="82" t="s">
        <v>428</v>
      </c>
      <c r="B752" s="83" t="s">
        <v>415</v>
      </c>
      <c r="C752" s="26" t="s">
        <v>32</v>
      </c>
      <c r="D752" s="26">
        <v>1</v>
      </c>
      <c r="E752" s="84">
        <v>2600</v>
      </c>
      <c r="F752" s="26">
        <v>2600</v>
      </c>
      <c r="G752" s="26">
        <v>1</v>
      </c>
      <c r="H752" s="26">
        <v>1</v>
      </c>
      <c r="I752" s="26"/>
      <c r="J752" s="26"/>
      <c r="K752" s="26"/>
    </row>
    <row r="753" spans="1:11" s="76" customFormat="1" x14ac:dyDescent="0.35">
      <c r="A753" s="82" t="s">
        <v>429</v>
      </c>
      <c r="B753" s="83" t="s">
        <v>3592</v>
      </c>
      <c r="C753" s="26" t="s">
        <v>32</v>
      </c>
      <c r="D753" s="26">
        <v>1</v>
      </c>
      <c r="E753" s="84">
        <v>298</v>
      </c>
      <c r="F753" s="26">
        <v>298</v>
      </c>
      <c r="G753" s="26">
        <v>1</v>
      </c>
      <c r="H753" s="26">
        <v>1</v>
      </c>
      <c r="I753" s="26"/>
      <c r="J753" s="26"/>
      <c r="K753" s="26"/>
    </row>
    <row r="754" spans="1:11" s="76" customFormat="1" x14ac:dyDescent="0.35">
      <c r="A754" s="82" t="s">
        <v>430</v>
      </c>
      <c r="B754" s="83" t="s">
        <v>416</v>
      </c>
      <c r="C754" s="26" t="s">
        <v>33</v>
      </c>
      <c r="D754" s="26">
        <v>1</v>
      </c>
      <c r="E754" s="84">
        <v>2245</v>
      </c>
      <c r="F754" s="26">
        <v>2245</v>
      </c>
      <c r="G754" s="26">
        <v>1</v>
      </c>
      <c r="H754" s="26">
        <v>1</v>
      </c>
      <c r="I754" s="26"/>
      <c r="J754" s="26"/>
      <c r="K754" s="26"/>
    </row>
    <row r="755" spans="1:11" s="76" customFormat="1" x14ac:dyDescent="0.35">
      <c r="A755" s="82" t="s">
        <v>431</v>
      </c>
      <c r="B755" s="83" t="s">
        <v>417</v>
      </c>
      <c r="C755" s="26" t="s">
        <v>132</v>
      </c>
      <c r="D755" s="26">
        <v>1</v>
      </c>
      <c r="E755" s="84">
        <v>754</v>
      </c>
      <c r="F755" s="26">
        <v>754</v>
      </c>
      <c r="G755" s="26">
        <v>1</v>
      </c>
      <c r="H755" s="26">
        <v>1</v>
      </c>
      <c r="I755" s="26"/>
      <c r="J755" s="26"/>
      <c r="K755" s="26"/>
    </row>
    <row r="756" spans="1:11" s="76" customFormat="1" x14ac:dyDescent="0.35">
      <c r="A756" s="82" t="s">
        <v>432</v>
      </c>
      <c r="B756" s="83" t="s">
        <v>418</v>
      </c>
      <c r="C756" s="26" t="s">
        <v>132</v>
      </c>
      <c r="D756" s="26">
        <v>1</v>
      </c>
      <c r="E756" s="84">
        <v>746</v>
      </c>
      <c r="F756" s="26">
        <v>746</v>
      </c>
      <c r="G756" s="26">
        <v>1</v>
      </c>
      <c r="H756" s="26">
        <v>1</v>
      </c>
      <c r="I756" s="26"/>
      <c r="J756" s="26"/>
      <c r="K756" s="26"/>
    </row>
    <row r="757" spans="1:11" s="76" customFormat="1" x14ac:dyDescent="0.35">
      <c r="A757" s="82" t="s">
        <v>433</v>
      </c>
      <c r="B757" s="83" t="s">
        <v>419</v>
      </c>
      <c r="C757" s="26" t="s">
        <v>32</v>
      </c>
      <c r="D757" s="26">
        <v>4</v>
      </c>
      <c r="E757" s="84">
        <v>88.5</v>
      </c>
      <c r="F757" s="26">
        <v>354</v>
      </c>
      <c r="G757" s="26">
        <v>1</v>
      </c>
      <c r="H757" s="26">
        <v>1</v>
      </c>
      <c r="I757" s="26">
        <v>500</v>
      </c>
      <c r="J757" s="26"/>
      <c r="K757" s="26"/>
    </row>
    <row r="758" spans="1:11" s="76" customFormat="1" x14ac:dyDescent="0.35">
      <c r="A758" s="82" t="s">
        <v>434</v>
      </c>
      <c r="B758" s="83" t="s">
        <v>131</v>
      </c>
      <c r="C758" s="26" t="s">
        <v>32</v>
      </c>
      <c r="D758" s="26">
        <v>17</v>
      </c>
      <c r="E758" s="84">
        <v>45.914000000000001</v>
      </c>
      <c r="F758" s="26">
        <v>780.53800000000001</v>
      </c>
      <c r="G758" s="26">
        <v>1</v>
      </c>
      <c r="H758" s="26">
        <v>1</v>
      </c>
      <c r="I758" s="26"/>
      <c r="J758" s="26"/>
      <c r="K758" s="26"/>
    </row>
    <row r="759" spans="1:11" s="76" customFormat="1" x14ac:dyDescent="0.35">
      <c r="A759" s="82" t="s">
        <v>435</v>
      </c>
      <c r="B759" s="83" t="s">
        <v>420</v>
      </c>
      <c r="C759" s="26" t="s">
        <v>32</v>
      </c>
      <c r="D759" s="26">
        <v>16</v>
      </c>
      <c r="E759" s="84">
        <v>164.5</v>
      </c>
      <c r="F759" s="26">
        <v>2632</v>
      </c>
      <c r="G759" s="26">
        <v>1</v>
      </c>
      <c r="H759" s="26">
        <v>1</v>
      </c>
      <c r="I759" s="26"/>
      <c r="J759" s="26"/>
      <c r="K759" s="26"/>
    </row>
    <row r="760" spans="1:11" s="76" customFormat="1" x14ac:dyDescent="0.35">
      <c r="A760" s="82" t="s">
        <v>436</v>
      </c>
      <c r="B760" s="83" t="s">
        <v>420</v>
      </c>
      <c r="C760" s="26" t="s">
        <v>32</v>
      </c>
      <c r="D760" s="26">
        <v>3</v>
      </c>
      <c r="E760" s="84">
        <v>138.5</v>
      </c>
      <c r="F760" s="26">
        <v>415.5</v>
      </c>
      <c r="G760" s="26">
        <v>1</v>
      </c>
      <c r="H760" s="26">
        <v>1</v>
      </c>
      <c r="I760" s="26"/>
      <c r="J760" s="26"/>
      <c r="K760" s="26"/>
    </row>
    <row r="761" spans="1:11" s="76" customFormat="1" x14ac:dyDescent="0.35">
      <c r="A761" s="82" t="s">
        <v>437</v>
      </c>
      <c r="B761" s="83" t="s">
        <v>421</v>
      </c>
      <c r="C761" s="26" t="s">
        <v>32</v>
      </c>
      <c r="D761" s="26">
        <v>1</v>
      </c>
      <c r="E761" s="84">
        <v>253.25200000000001</v>
      </c>
      <c r="F761" s="26">
        <v>253.25200000000001</v>
      </c>
      <c r="G761" s="26">
        <v>1</v>
      </c>
      <c r="H761" s="26">
        <v>1</v>
      </c>
      <c r="I761" s="26"/>
      <c r="J761" s="26"/>
      <c r="K761" s="26"/>
    </row>
    <row r="762" spans="1:11" s="76" customFormat="1" x14ac:dyDescent="0.35">
      <c r="A762" s="82" t="s">
        <v>438</v>
      </c>
      <c r="B762" s="83" t="s">
        <v>422</v>
      </c>
      <c r="C762" s="26"/>
      <c r="D762" s="26">
        <v>1</v>
      </c>
      <c r="E762" s="84">
        <v>288</v>
      </c>
      <c r="F762" s="26">
        <v>288</v>
      </c>
      <c r="G762" s="26">
        <v>1</v>
      </c>
      <c r="H762" s="26">
        <v>1</v>
      </c>
      <c r="I762" s="26"/>
      <c r="J762" s="26"/>
      <c r="K762" s="26"/>
    </row>
    <row r="763" spans="1:11" s="76" customFormat="1" x14ac:dyDescent="0.35">
      <c r="A763" s="82" t="s">
        <v>463</v>
      </c>
      <c r="B763" s="83" t="s">
        <v>439</v>
      </c>
      <c r="C763" s="26" t="s">
        <v>32</v>
      </c>
      <c r="D763" s="26">
        <v>7</v>
      </c>
      <c r="E763" s="84">
        <v>46.7</v>
      </c>
      <c r="F763" s="26">
        <v>326.90000000000003</v>
      </c>
      <c r="G763" s="26">
        <v>1</v>
      </c>
      <c r="H763" s="26">
        <v>1</v>
      </c>
      <c r="I763" s="26"/>
      <c r="J763" s="26"/>
      <c r="K763" s="26"/>
    </row>
    <row r="764" spans="1:11" s="76" customFormat="1" x14ac:dyDescent="0.35">
      <c r="A764" s="82" t="s">
        <v>464</v>
      </c>
      <c r="B764" s="83" t="s">
        <v>440</v>
      </c>
      <c r="C764" s="26" t="s">
        <v>32</v>
      </c>
      <c r="D764" s="26">
        <v>1</v>
      </c>
      <c r="E764" s="84">
        <v>30</v>
      </c>
      <c r="F764" s="26">
        <v>30</v>
      </c>
      <c r="G764" s="26">
        <v>1</v>
      </c>
      <c r="H764" s="26">
        <v>1</v>
      </c>
      <c r="I764" s="26"/>
      <c r="J764" s="26"/>
      <c r="K764" s="26"/>
    </row>
    <row r="765" spans="1:11" s="76" customFormat="1" x14ac:dyDescent="0.35">
      <c r="A765" s="82" t="s">
        <v>465</v>
      </c>
      <c r="B765" s="83" t="s">
        <v>441</v>
      </c>
      <c r="C765" s="26" t="s">
        <v>32</v>
      </c>
      <c r="D765" s="26">
        <v>1</v>
      </c>
      <c r="E765" s="84">
        <v>245</v>
      </c>
      <c r="F765" s="26">
        <v>245</v>
      </c>
      <c r="G765" s="26">
        <v>1</v>
      </c>
      <c r="H765" s="26">
        <v>1</v>
      </c>
      <c r="I765" s="26"/>
      <c r="J765" s="26"/>
      <c r="K765" s="26"/>
    </row>
    <row r="766" spans="1:11" s="76" customFormat="1" x14ac:dyDescent="0.35">
      <c r="A766" s="82" t="s">
        <v>466</v>
      </c>
      <c r="B766" s="83" t="s">
        <v>3593</v>
      </c>
      <c r="C766" s="26" t="s">
        <v>32</v>
      </c>
      <c r="D766" s="26">
        <v>1</v>
      </c>
      <c r="E766" s="84">
        <v>288.5</v>
      </c>
      <c r="F766" s="26">
        <v>288.5</v>
      </c>
      <c r="G766" s="26">
        <v>1</v>
      </c>
      <c r="H766" s="26">
        <v>1</v>
      </c>
      <c r="I766" s="26"/>
      <c r="J766" s="26"/>
      <c r="K766" s="26"/>
    </row>
    <row r="767" spans="1:11" s="76" customFormat="1" x14ac:dyDescent="0.35">
      <c r="A767" s="82" t="s">
        <v>467</v>
      </c>
      <c r="B767" s="83" t="s">
        <v>442</v>
      </c>
      <c r="C767" s="26" t="s">
        <v>32</v>
      </c>
      <c r="D767" s="26">
        <v>4</v>
      </c>
      <c r="E767" s="84">
        <v>20.5</v>
      </c>
      <c r="F767" s="26">
        <v>82</v>
      </c>
      <c r="G767" s="26">
        <v>1</v>
      </c>
      <c r="H767" s="26">
        <v>1</v>
      </c>
      <c r="I767" s="26"/>
      <c r="J767" s="26"/>
      <c r="K767" s="26"/>
    </row>
    <row r="768" spans="1:11" s="76" customFormat="1" x14ac:dyDescent="0.35">
      <c r="A768" s="82" t="s">
        <v>468</v>
      </c>
      <c r="B768" s="83" t="s">
        <v>443</v>
      </c>
      <c r="C768" s="26" t="s">
        <v>32</v>
      </c>
      <c r="D768" s="26">
        <v>2</v>
      </c>
      <c r="E768" s="84">
        <v>28.1</v>
      </c>
      <c r="F768" s="26">
        <v>56.2</v>
      </c>
      <c r="G768" s="26">
        <v>1</v>
      </c>
      <c r="H768" s="26">
        <v>1</v>
      </c>
      <c r="I768" s="26"/>
      <c r="J768" s="26"/>
      <c r="K768" s="26"/>
    </row>
    <row r="769" spans="1:11" s="76" customFormat="1" x14ac:dyDescent="0.35">
      <c r="A769" s="82" t="s">
        <v>469</v>
      </c>
      <c r="B769" s="83" t="s">
        <v>3594</v>
      </c>
      <c r="C769" s="26" t="s">
        <v>32</v>
      </c>
      <c r="D769" s="26">
        <v>4</v>
      </c>
      <c r="E769" s="84">
        <v>43.65</v>
      </c>
      <c r="F769" s="26">
        <v>174.6</v>
      </c>
      <c r="G769" s="26">
        <v>1</v>
      </c>
      <c r="H769" s="26">
        <v>1</v>
      </c>
      <c r="I769" s="26"/>
      <c r="J769" s="26"/>
      <c r="K769" s="26"/>
    </row>
    <row r="770" spans="1:11" s="76" customFormat="1" x14ac:dyDescent="0.35">
      <c r="A770" s="82" t="s">
        <v>470</v>
      </c>
      <c r="B770" s="83" t="s">
        <v>3595</v>
      </c>
      <c r="C770" s="26" t="s">
        <v>32</v>
      </c>
      <c r="D770" s="26">
        <v>1</v>
      </c>
      <c r="E770" s="84">
        <v>405.5</v>
      </c>
      <c r="F770" s="26">
        <v>405.5</v>
      </c>
      <c r="G770" s="26">
        <v>1</v>
      </c>
      <c r="H770" s="26">
        <v>1</v>
      </c>
      <c r="I770" s="26"/>
      <c r="J770" s="26"/>
      <c r="K770" s="26"/>
    </row>
    <row r="771" spans="1:11" s="76" customFormat="1" x14ac:dyDescent="0.35">
      <c r="A771" s="82" t="s">
        <v>471</v>
      </c>
      <c r="B771" s="83" t="s">
        <v>444</v>
      </c>
      <c r="C771" s="26" t="s">
        <v>32</v>
      </c>
      <c r="D771" s="26">
        <v>2</v>
      </c>
      <c r="E771" s="84">
        <v>222.87</v>
      </c>
      <c r="F771" s="26">
        <v>445.74</v>
      </c>
      <c r="G771" s="26">
        <v>1</v>
      </c>
      <c r="H771" s="26">
        <v>1</v>
      </c>
      <c r="I771" s="26"/>
      <c r="J771" s="26"/>
      <c r="K771" s="26"/>
    </row>
    <row r="772" spans="1:11" s="76" customFormat="1" x14ac:dyDescent="0.35">
      <c r="A772" s="82" t="s">
        <v>472</v>
      </c>
      <c r="B772" s="83" t="s">
        <v>445</v>
      </c>
      <c r="C772" s="26" t="s">
        <v>32</v>
      </c>
      <c r="D772" s="26">
        <v>2</v>
      </c>
      <c r="E772" s="84">
        <v>42.6</v>
      </c>
      <c r="F772" s="26">
        <v>85.2</v>
      </c>
      <c r="G772" s="26">
        <v>1</v>
      </c>
      <c r="H772" s="26">
        <v>1</v>
      </c>
      <c r="I772" s="26"/>
      <c r="J772" s="26"/>
      <c r="K772" s="26"/>
    </row>
    <row r="773" spans="1:11" s="76" customFormat="1" x14ac:dyDescent="0.35">
      <c r="A773" s="82" t="s">
        <v>473</v>
      </c>
      <c r="B773" s="83" t="s">
        <v>446</v>
      </c>
      <c r="C773" s="26" t="s">
        <v>132</v>
      </c>
      <c r="D773" s="26">
        <v>1</v>
      </c>
      <c r="E773" s="84">
        <v>271.60000000000002</v>
      </c>
      <c r="F773" s="26">
        <v>271.60000000000002</v>
      </c>
      <c r="G773" s="26">
        <v>1</v>
      </c>
      <c r="H773" s="26">
        <v>1</v>
      </c>
      <c r="I773" s="26"/>
      <c r="J773" s="26"/>
      <c r="K773" s="26"/>
    </row>
    <row r="774" spans="1:11" s="76" customFormat="1" x14ac:dyDescent="0.35">
      <c r="A774" s="82" t="s">
        <v>474</v>
      </c>
      <c r="B774" s="83" t="s">
        <v>147</v>
      </c>
      <c r="C774" s="26" t="s">
        <v>32</v>
      </c>
      <c r="D774" s="26">
        <v>1</v>
      </c>
      <c r="E774" s="84">
        <v>38</v>
      </c>
      <c r="F774" s="26">
        <v>38</v>
      </c>
      <c r="G774" s="26">
        <v>1</v>
      </c>
      <c r="H774" s="26">
        <v>1</v>
      </c>
      <c r="I774" s="26"/>
      <c r="J774" s="26"/>
      <c r="K774" s="26"/>
    </row>
    <row r="775" spans="1:11" s="76" customFormat="1" x14ac:dyDescent="0.35">
      <c r="A775" s="82" t="s">
        <v>475</v>
      </c>
      <c r="B775" s="83" t="s">
        <v>447</v>
      </c>
      <c r="C775" s="26" t="s">
        <v>132</v>
      </c>
      <c r="D775" s="26">
        <v>1</v>
      </c>
      <c r="E775" s="84">
        <v>620</v>
      </c>
      <c r="F775" s="26">
        <v>620</v>
      </c>
      <c r="G775" s="26">
        <v>1</v>
      </c>
      <c r="H775" s="26">
        <v>1</v>
      </c>
      <c r="I775" s="26"/>
      <c r="J775" s="26"/>
      <c r="K775" s="26"/>
    </row>
    <row r="776" spans="1:11" s="76" customFormat="1" x14ac:dyDescent="0.35">
      <c r="A776" s="82" t="s">
        <v>476</v>
      </c>
      <c r="B776" s="83" t="s">
        <v>448</v>
      </c>
      <c r="C776" s="26" t="s">
        <v>132</v>
      </c>
      <c r="D776" s="26">
        <v>2</v>
      </c>
      <c r="E776" s="84">
        <v>43</v>
      </c>
      <c r="F776" s="26">
        <v>86</v>
      </c>
      <c r="G776" s="26">
        <v>1</v>
      </c>
      <c r="H776" s="26">
        <v>1</v>
      </c>
      <c r="I776" s="26"/>
      <c r="J776" s="26"/>
      <c r="K776" s="26"/>
    </row>
    <row r="777" spans="1:11" s="76" customFormat="1" x14ac:dyDescent="0.35">
      <c r="A777" s="82" t="s">
        <v>477</v>
      </c>
      <c r="B777" s="83" t="s">
        <v>449</v>
      </c>
      <c r="C777" s="26" t="s">
        <v>32</v>
      </c>
      <c r="D777" s="26">
        <v>1</v>
      </c>
      <c r="E777" s="84">
        <v>549.70000000000005</v>
      </c>
      <c r="F777" s="26">
        <v>549.70000000000005</v>
      </c>
      <c r="G777" s="26">
        <v>1</v>
      </c>
      <c r="H777" s="26">
        <v>1</v>
      </c>
      <c r="I777" s="26"/>
      <c r="J777" s="26"/>
      <c r="K777" s="26"/>
    </row>
    <row r="778" spans="1:11" s="76" customFormat="1" x14ac:dyDescent="0.35">
      <c r="A778" s="82" t="s">
        <v>478</v>
      </c>
      <c r="B778" s="83" t="s">
        <v>1472</v>
      </c>
      <c r="C778" s="26" t="s">
        <v>32</v>
      </c>
      <c r="D778" s="26">
        <v>1</v>
      </c>
      <c r="E778" s="84">
        <v>523.79999999999995</v>
      </c>
      <c r="F778" s="26">
        <v>523.79999999999995</v>
      </c>
      <c r="G778" s="26">
        <v>1</v>
      </c>
      <c r="H778" s="26">
        <v>1</v>
      </c>
      <c r="I778" s="26"/>
      <c r="J778" s="26"/>
      <c r="K778" s="26"/>
    </row>
    <row r="779" spans="1:11" s="76" customFormat="1" x14ac:dyDescent="0.35">
      <c r="A779" s="82" t="s">
        <v>479</v>
      </c>
      <c r="B779" s="83" t="s">
        <v>450</v>
      </c>
      <c r="C779" s="26" t="s">
        <v>132</v>
      </c>
      <c r="D779" s="26">
        <v>1</v>
      </c>
      <c r="E779" s="84">
        <v>216.6</v>
      </c>
      <c r="F779" s="26">
        <v>216.6</v>
      </c>
      <c r="G779" s="26">
        <v>1</v>
      </c>
      <c r="H779" s="26">
        <v>1</v>
      </c>
      <c r="I779" s="26"/>
      <c r="J779" s="26"/>
      <c r="K779" s="26"/>
    </row>
    <row r="780" spans="1:11" s="76" customFormat="1" x14ac:dyDescent="0.35">
      <c r="A780" s="82" t="s">
        <v>480</v>
      </c>
      <c r="B780" s="83" t="s">
        <v>451</v>
      </c>
      <c r="C780" s="26" t="s">
        <v>32</v>
      </c>
      <c r="D780" s="26">
        <v>1</v>
      </c>
      <c r="E780" s="84">
        <v>1013</v>
      </c>
      <c r="F780" s="26">
        <v>1013</v>
      </c>
      <c r="G780" s="26">
        <v>1</v>
      </c>
      <c r="H780" s="26">
        <v>1</v>
      </c>
      <c r="I780" s="26"/>
      <c r="J780" s="26"/>
      <c r="K780" s="26"/>
    </row>
    <row r="781" spans="1:11" s="76" customFormat="1" x14ac:dyDescent="0.35">
      <c r="A781" s="82" t="s">
        <v>481</v>
      </c>
      <c r="B781" s="83" t="s">
        <v>452</v>
      </c>
      <c r="C781" s="26" t="s">
        <v>132</v>
      </c>
      <c r="D781" s="26">
        <v>1</v>
      </c>
      <c r="E781" s="84">
        <v>210</v>
      </c>
      <c r="F781" s="26">
        <v>210</v>
      </c>
      <c r="G781" s="26">
        <v>1</v>
      </c>
      <c r="H781" s="26">
        <v>1</v>
      </c>
      <c r="I781" s="26"/>
      <c r="J781" s="26"/>
      <c r="K781" s="26"/>
    </row>
    <row r="782" spans="1:11" s="76" customFormat="1" x14ac:dyDescent="0.35">
      <c r="A782" s="82" t="s">
        <v>482</v>
      </c>
      <c r="B782" s="83" t="s">
        <v>453</v>
      </c>
      <c r="C782" s="26" t="s">
        <v>132</v>
      </c>
      <c r="D782" s="26">
        <v>1</v>
      </c>
      <c r="E782" s="84">
        <v>169</v>
      </c>
      <c r="F782" s="26">
        <v>169</v>
      </c>
      <c r="G782" s="26">
        <v>1</v>
      </c>
      <c r="H782" s="26">
        <v>1</v>
      </c>
      <c r="I782" s="26"/>
      <c r="J782" s="26"/>
      <c r="K782" s="26"/>
    </row>
    <row r="783" spans="1:11" s="76" customFormat="1" x14ac:dyDescent="0.35">
      <c r="A783" s="82" t="s">
        <v>483</v>
      </c>
      <c r="B783" s="83" t="s">
        <v>454</v>
      </c>
      <c r="C783" s="26" t="s">
        <v>32</v>
      </c>
      <c r="D783" s="26">
        <v>1</v>
      </c>
      <c r="E783" s="84">
        <v>1210</v>
      </c>
      <c r="F783" s="26">
        <v>1210</v>
      </c>
      <c r="G783" s="26">
        <v>1</v>
      </c>
      <c r="H783" s="26">
        <v>1</v>
      </c>
      <c r="I783" s="26"/>
      <c r="J783" s="26"/>
      <c r="K783" s="26"/>
    </row>
    <row r="784" spans="1:11" s="76" customFormat="1" x14ac:dyDescent="0.35">
      <c r="A784" s="82" t="s">
        <v>484</v>
      </c>
      <c r="B784" s="83" t="s">
        <v>3596</v>
      </c>
      <c r="C784" s="26" t="s">
        <v>32</v>
      </c>
      <c r="D784" s="26">
        <v>2</v>
      </c>
      <c r="E784" s="84">
        <v>629</v>
      </c>
      <c r="F784" s="26">
        <v>1258</v>
      </c>
      <c r="G784" s="26">
        <v>1</v>
      </c>
      <c r="H784" s="26">
        <v>1</v>
      </c>
      <c r="I784" s="26"/>
      <c r="J784" s="26"/>
      <c r="K784" s="26"/>
    </row>
    <row r="785" spans="1:11" s="76" customFormat="1" x14ac:dyDescent="0.35">
      <c r="A785" s="82" t="s">
        <v>485</v>
      </c>
      <c r="B785" s="83" t="s">
        <v>455</v>
      </c>
      <c r="C785" s="26" t="s">
        <v>32</v>
      </c>
      <c r="D785" s="26">
        <v>1</v>
      </c>
      <c r="E785" s="84">
        <v>387.6</v>
      </c>
      <c r="F785" s="26">
        <v>387.6</v>
      </c>
      <c r="G785" s="26">
        <v>1</v>
      </c>
      <c r="H785" s="26">
        <v>1</v>
      </c>
      <c r="I785" s="26"/>
      <c r="J785" s="26"/>
      <c r="K785" s="26"/>
    </row>
    <row r="786" spans="1:11" s="76" customFormat="1" x14ac:dyDescent="0.35">
      <c r="A786" s="82" t="s">
        <v>486</v>
      </c>
      <c r="B786" s="83" t="s">
        <v>456</v>
      </c>
      <c r="C786" s="26" t="s">
        <v>132</v>
      </c>
      <c r="D786" s="26">
        <v>1</v>
      </c>
      <c r="E786" s="84">
        <v>480</v>
      </c>
      <c r="F786" s="26">
        <v>480</v>
      </c>
      <c r="G786" s="26">
        <v>1</v>
      </c>
      <c r="H786" s="26">
        <v>1</v>
      </c>
      <c r="I786" s="26"/>
      <c r="J786" s="26"/>
      <c r="K786" s="26"/>
    </row>
    <row r="787" spans="1:11" s="76" customFormat="1" x14ac:dyDescent="0.35">
      <c r="A787" s="82" t="s">
        <v>487</v>
      </c>
      <c r="B787" s="83" t="s">
        <v>3597</v>
      </c>
      <c r="C787" s="26" t="s">
        <v>32</v>
      </c>
      <c r="D787" s="26">
        <v>1</v>
      </c>
      <c r="E787" s="84">
        <v>467</v>
      </c>
      <c r="F787" s="26">
        <v>467</v>
      </c>
      <c r="G787" s="26">
        <v>1</v>
      </c>
      <c r="H787" s="26">
        <v>1</v>
      </c>
      <c r="I787" s="26"/>
      <c r="J787" s="26"/>
      <c r="K787" s="26"/>
    </row>
    <row r="788" spans="1:11" s="76" customFormat="1" x14ac:dyDescent="0.35">
      <c r="A788" s="82" t="s">
        <v>488</v>
      </c>
      <c r="B788" s="83" t="s">
        <v>3598</v>
      </c>
      <c r="C788" s="26" t="s">
        <v>32</v>
      </c>
      <c r="D788" s="26">
        <v>1</v>
      </c>
      <c r="E788" s="84">
        <v>716</v>
      </c>
      <c r="F788" s="26">
        <v>716</v>
      </c>
      <c r="G788" s="26">
        <v>1</v>
      </c>
      <c r="H788" s="26">
        <v>1</v>
      </c>
      <c r="I788" s="26"/>
      <c r="J788" s="26"/>
      <c r="K788" s="26"/>
    </row>
    <row r="789" spans="1:11" s="76" customFormat="1" x14ac:dyDescent="0.35">
      <c r="A789" s="82" t="s">
        <v>489</v>
      </c>
      <c r="B789" s="83" t="s">
        <v>457</v>
      </c>
      <c r="C789" s="26" t="s">
        <v>132</v>
      </c>
      <c r="D789" s="26">
        <v>1</v>
      </c>
      <c r="E789" s="84">
        <v>1146</v>
      </c>
      <c r="F789" s="26">
        <v>1146</v>
      </c>
      <c r="G789" s="26">
        <v>1</v>
      </c>
      <c r="H789" s="26">
        <v>1</v>
      </c>
      <c r="I789" s="26"/>
      <c r="J789" s="26"/>
      <c r="K789" s="26"/>
    </row>
    <row r="790" spans="1:11" s="76" customFormat="1" x14ac:dyDescent="0.35">
      <c r="A790" s="82" t="s">
        <v>490</v>
      </c>
      <c r="B790" s="83" t="s">
        <v>458</v>
      </c>
      <c r="C790" s="26" t="s">
        <v>32</v>
      </c>
      <c r="D790" s="26">
        <v>2</v>
      </c>
      <c r="E790" s="84">
        <v>25</v>
      </c>
      <c r="F790" s="26">
        <v>50</v>
      </c>
      <c r="G790" s="26">
        <v>1</v>
      </c>
      <c r="H790" s="26">
        <v>1</v>
      </c>
      <c r="I790" s="26"/>
      <c r="J790" s="26"/>
      <c r="K790" s="26"/>
    </row>
    <row r="791" spans="1:11" s="76" customFormat="1" x14ac:dyDescent="0.35">
      <c r="A791" s="82" t="s">
        <v>491</v>
      </c>
      <c r="B791" s="83" t="s">
        <v>459</v>
      </c>
      <c r="C791" s="26" t="s">
        <v>132</v>
      </c>
      <c r="D791" s="26">
        <v>1</v>
      </c>
      <c r="E791" s="84">
        <v>567</v>
      </c>
      <c r="F791" s="26">
        <v>567</v>
      </c>
      <c r="G791" s="26">
        <v>1</v>
      </c>
      <c r="H791" s="26">
        <v>1</v>
      </c>
      <c r="I791" s="26"/>
      <c r="J791" s="26"/>
      <c r="K791" s="26"/>
    </row>
    <row r="792" spans="1:11" s="76" customFormat="1" x14ac:dyDescent="0.35">
      <c r="A792" s="82" t="s">
        <v>492</v>
      </c>
      <c r="B792" s="83" t="s">
        <v>460</v>
      </c>
      <c r="C792" s="26" t="s">
        <v>32</v>
      </c>
      <c r="D792" s="26">
        <v>1</v>
      </c>
      <c r="E792" s="84">
        <v>107</v>
      </c>
      <c r="F792" s="26">
        <v>107</v>
      </c>
      <c r="G792" s="26">
        <v>1</v>
      </c>
      <c r="H792" s="26">
        <v>1</v>
      </c>
      <c r="I792" s="26"/>
      <c r="J792" s="26"/>
      <c r="K792" s="26"/>
    </row>
    <row r="793" spans="1:11" s="76" customFormat="1" x14ac:dyDescent="0.35">
      <c r="A793" s="82" t="s">
        <v>493</v>
      </c>
      <c r="B793" s="83" t="s">
        <v>461</v>
      </c>
      <c r="C793" s="26" t="s">
        <v>32</v>
      </c>
      <c r="D793" s="26">
        <v>1</v>
      </c>
      <c r="E793" s="84">
        <v>158</v>
      </c>
      <c r="F793" s="26">
        <v>158</v>
      </c>
      <c r="G793" s="26">
        <v>1</v>
      </c>
      <c r="H793" s="26">
        <v>1</v>
      </c>
      <c r="I793" s="26"/>
      <c r="J793" s="26"/>
      <c r="K793" s="26"/>
    </row>
    <row r="794" spans="1:11" s="76" customFormat="1" x14ac:dyDescent="0.35">
      <c r="A794" s="82" t="s">
        <v>494</v>
      </c>
      <c r="B794" s="83" t="s">
        <v>462</v>
      </c>
      <c r="C794" s="26" t="s">
        <v>32</v>
      </c>
      <c r="D794" s="26">
        <v>2</v>
      </c>
      <c r="E794" s="84">
        <v>86</v>
      </c>
      <c r="F794" s="26">
        <v>172</v>
      </c>
      <c r="G794" s="26">
        <v>1</v>
      </c>
      <c r="H794" s="26">
        <v>1</v>
      </c>
      <c r="I794" s="26"/>
      <c r="J794" s="26"/>
      <c r="K794" s="26"/>
    </row>
    <row r="795" spans="1:11" s="81" customFormat="1" ht="25" customHeight="1" x14ac:dyDescent="0.35">
      <c r="A795" s="77">
        <v>8</v>
      </c>
      <c r="B795" s="78" t="s">
        <v>44</v>
      </c>
      <c r="C795" s="14"/>
      <c r="D795" s="14"/>
      <c r="E795" s="80"/>
      <c r="F795" s="14">
        <f>SUM(F796:F829)</f>
        <v>19140.588068000001</v>
      </c>
      <c r="G795" s="14"/>
      <c r="H795" s="14"/>
      <c r="I795" s="14"/>
      <c r="J795" s="14"/>
      <c r="K795" s="14"/>
    </row>
    <row r="796" spans="1:11" s="76" customFormat="1" x14ac:dyDescent="0.35">
      <c r="A796" s="82" t="s">
        <v>638</v>
      </c>
      <c r="B796" s="83" t="s">
        <v>526</v>
      </c>
      <c r="C796" s="26" t="s">
        <v>33</v>
      </c>
      <c r="D796" s="26">
        <v>1</v>
      </c>
      <c r="E796" s="84">
        <v>2045</v>
      </c>
      <c r="F796" s="26">
        <v>2045</v>
      </c>
      <c r="G796" s="26">
        <v>1</v>
      </c>
      <c r="H796" s="26">
        <v>1</v>
      </c>
      <c r="I796" s="26">
        <v>300</v>
      </c>
      <c r="J796" s="26"/>
      <c r="K796" s="26"/>
    </row>
    <row r="797" spans="1:11" s="76" customFormat="1" x14ac:dyDescent="0.35">
      <c r="A797" s="82" t="s">
        <v>639</v>
      </c>
      <c r="B797" s="83" t="s">
        <v>34</v>
      </c>
      <c r="C797" s="26" t="s">
        <v>139</v>
      </c>
      <c r="D797" s="26">
        <v>3</v>
      </c>
      <c r="E797" s="84">
        <v>940.66666666666663</v>
      </c>
      <c r="F797" s="26">
        <v>2822</v>
      </c>
      <c r="G797" s="26">
        <v>1</v>
      </c>
      <c r="H797" s="26">
        <v>1</v>
      </c>
      <c r="I797" s="26">
        <v>200</v>
      </c>
      <c r="J797" s="26"/>
      <c r="K797" s="26"/>
    </row>
    <row r="798" spans="1:11" s="76" customFormat="1" x14ac:dyDescent="0.35">
      <c r="A798" s="82" t="s">
        <v>640</v>
      </c>
      <c r="B798" s="83" t="s">
        <v>663</v>
      </c>
      <c r="C798" s="26" t="s">
        <v>139</v>
      </c>
      <c r="D798" s="26">
        <v>1</v>
      </c>
      <c r="E798" s="84">
        <v>952.56</v>
      </c>
      <c r="F798" s="26">
        <v>952.56</v>
      </c>
      <c r="G798" s="26">
        <v>1</v>
      </c>
      <c r="H798" s="26">
        <v>2</v>
      </c>
      <c r="I798" s="26">
        <v>10000</v>
      </c>
      <c r="J798" s="26"/>
      <c r="K798" s="26"/>
    </row>
    <row r="799" spans="1:11" s="76" customFormat="1" x14ac:dyDescent="0.35">
      <c r="A799" s="82" t="s">
        <v>641</v>
      </c>
      <c r="B799" s="83" t="s">
        <v>664</v>
      </c>
      <c r="C799" s="26" t="s">
        <v>139</v>
      </c>
      <c r="D799" s="26">
        <v>1</v>
      </c>
      <c r="E799" s="84">
        <v>2085.8900000000003</v>
      </c>
      <c r="F799" s="26">
        <v>2085.8900000000003</v>
      </c>
      <c r="G799" s="26">
        <v>1</v>
      </c>
      <c r="H799" s="26">
        <v>2</v>
      </c>
      <c r="I799" s="26">
        <v>1500</v>
      </c>
      <c r="J799" s="26"/>
      <c r="K799" s="26"/>
    </row>
    <row r="800" spans="1:11" s="76" customFormat="1" x14ac:dyDescent="0.35">
      <c r="A800" s="82" t="s">
        <v>642</v>
      </c>
      <c r="B800" s="83" t="s">
        <v>175</v>
      </c>
      <c r="C800" s="26" t="s">
        <v>139</v>
      </c>
      <c r="D800" s="26">
        <v>8</v>
      </c>
      <c r="E800" s="84">
        <v>85.75</v>
      </c>
      <c r="F800" s="26">
        <v>686</v>
      </c>
      <c r="G800" s="26">
        <v>3</v>
      </c>
      <c r="H800" s="26">
        <v>1</v>
      </c>
      <c r="I800" s="26">
        <v>0</v>
      </c>
      <c r="J800" s="26"/>
      <c r="K800" s="26"/>
    </row>
    <row r="801" spans="1:11" s="76" customFormat="1" x14ac:dyDescent="0.35">
      <c r="A801" s="82" t="s">
        <v>643</v>
      </c>
      <c r="B801" s="83" t="s">
        <v>665</v>
      </c>
      <c r="C801" s="26" t="s">
        <v>139</v>
      </c>
      <c r="D801" s="26">
        <v>1</v>
      </c>
      <c r="E801" s="84">
        <v>980.86349999999993</v>
      </c>
      <c r="F801" s="26">
        <v>980.86349999999993</v>
      </c>
      <c r="G801" s="26">
        <v>1</v>
      </c>
      <c r="H801" s="26">
        <v>1</v>
      </c>
      <c r="I801" s="26">
        <v>100</v>
      </c>
      <c r="J801" s="26"/>
      <c r="K801" s="26"/>
    </row>
    <row r="802" spans="1:11" s="76" customFormat="1" x14ac:dyDescent="0.35">
      <c r="A802" s="82" t="s">
        <v>644</v>
      </c>
      <c r="B802" s="83" t="s">
        <v>130</v>
      </c>
      <c r="C802" s="26" t="s">
        <v>139</v>
      </c>
      <c r="D802" s="26">
        <v>4</v>
      </c>
      <c r="E802" s="84">
        <v>147.75</v>
      </c>
      <c r="F802" s="26">
        <v>591</v>
      </c>
      <c r="G802" s="26">
        <v>1</v>
      </c>
      <c r="H802" s="26">
        <v>2</v>
      </c>
      <c r="I802" s="26">
        <v>10</v>
      </c>
      <c r="J802" s="26"/>
      <c r="K802" s="26"/>
    </row>
    <row r="803" spans="1:11" s="76" customFormat="1" x14ac:dyDescent="0.35">
      <c r="A803" s="82" t="s">
        <v>645</v>
      </c>
      <c r="B803" s="83" t="s">
        <v>131</v>
      </c>
      <c r="C803" s="26" t="s">
        <v>139</v>
      </c>
      <c r="D803" s="26">
        <v>2</v>
      </c>
      <c r="E803" s="84">
        <v>20.824999999999999</v>
      </c>
      <c r="F803" s="26">
        <v>41.65</v>
      </c>
      <c r="G803" s="26">
        <v>1</v>
      </c>
      <c r="H803" s="26">
        <v>1</v>
      </c>
      <c r="I803" s="26">
        <v>50</v>
      </c>
      <c r="J803" s="26"/>
      <c r="K803" s="26"/>
    </row>
    <row r="804" spans="1:11" s="76" customFormat="1" x14ac:dyDescent="0.35">
      <c r="A804" s="82" t="s">
        <v>646</v>
      </c>
      <c r="B804" s="83" t="s">
        <v>666</v>
      </c>
      <c r="C804" s="26" t="s">
        <v>139</v>
      </c>
      <c r="D804" s="26">
        <v>1</v>
      </c>
      <c r="E804" s="84">
        <v>34.950000000000003</v>
      </c>
      <c r="F804" s="26">
        <v>34.950000000000003</v>
      </c>
      <c r="G804" s="26">
        <v>3</v>
      </c>
      <c r="H804" s="26">
        <v>1</v>
      </c>
      <c r="I804" s="26">
        <v>10</v>
      </c>
      <c r="J804" s="26"/>
      <c r="K804" s="26"/>
    </row>
    <row r="805" spans="1:11" s="76" customFormat="1" x14ac:dyDescent="0.35">
      <c r="A805" s="82" t="s">
        <v>647</v>
      </c>
      <c r="B805" s="83" t="s">
        <v>667</v>
      </c>
      <c r="C805" s="26" t="s">
        <v>139</v>
      </c>
      <c r="D805" s="26">
        <v>2</v>
      </c>
      <c r="E805" s="84">
        <v>203.595</v>
      </c>
      <c r="F805" s="26">
        <v>407.19</v>
      </c>
      <c r="G805" s="26">
        <v>1</v>
      </c>
      <c r="H805" s="26">
        <v>1</v>
      </c>
      <c r="I805" s="26">
        <v>100</v>
      </c>
      <c r="J805" s="26"/>
      <c r="K805" s="26"/>
    </row>
    <row r="806" spans="1:11" s="76" customFormat="1" x14ac:dyDescent="0.35">
      <c r="A806" s="82" t="s">
        <v>648</v>
      </c>
      <c r="B806" s="83" t="s">
        <v>668</v>
      </c>
      <c r="C806" s="26" t="s">
        <v>139</v>
      </c>
      <c r="D806" s="26">
        <v>1</v>
      </c>
      <c r="E806" s="84">
        <v>162.02000000000001</v>
      </c>
      <c r="F806" s="26">
        <v>162.02000000000001</v>
      </c>
      <c r="G806" s="26">
        <v>3</v>
      </c>
      <c r="H806" s="26">
        <v>1</v>
      </c>
      <c r="I806" s="26">
        <v>0</v>
      </c>
      <c r="J806" s="26"/>
      <c r="K806" s="26"/>
    </row>
    <row r="807" spans="1:11" s="76" customFormat="1" x14ac:dyDescent="0.35">
      <c r="A807" s="82" t="s">
        <v>649</v>
      </c>
      <c r="B807" s="83" t="s">
        <v>669</v>
      </c>
      <c r="C807" s="26" t="s">
        <v>139</v>
      </c>
      <c r="D807" s="26">
        <v>2</v>
      </c>
      <c r="E807" s="84">
        <v>762.51099999999997</v>
      </c>
      <c r="F807" s="26">
        <v>1525.0219999999999</v>
      </c>
      <c r="G807" s="26">
        <v>1</v>
      </c>
      <c r="H807" s="26">
        <v>1</v>
      </c>
      <c r="I807" s="26">
        <v>100</v>
      </c>
      <c r="J807" s="26"/>
      <c r="K807" s="26"/>
    </row>
    <row r="808" spans="1:11" s="76" customFormat="1" x14ac:dyDescent="0.35">
      <c r="A808" s="82" t="s">
        <v>650</v>
      </c>
      <c r="B808" s="83" t="s">
        <v>670</v>
      </c>
      <c r="C808" s="26" t="s">
        <v>139</v>
      </c>
      <c r="D808" s="26">
        <v>2</v>
      </c>
      <c r="E808" s="84">
        <v>407.75700000000001</v>
      </c>
      <c r="F808" s="26">
        <v>815.51400000000001</v>
      </c>
      <c r="G808" s="26">
        <v>1</v>
      </c>
      <c r="H808" s="26">
        <v>1</v>
      </c>
      <c r="I808" s="26">
        <v>50</v>
      </c>
      <c r="J808" s="26"/>
      <c r="K808" s="26"/>
    </row>
    <row r="809" spans="1:11" s="76" customFormat="1" x14ac:dyDescent="0.35">
      <c r="A809" s="82" t="s">
        <v>651</v>
      </c>
      <c r="B809" s="83" t="s">
        <v>134</v>
      </c>
      <c r="C809" s="26" t="s">
        <v>139</v>
      </c>
      <c r="D809" s="26">
        <v>3</v>
      </c>
      <c r="E809" s="84">
        <v>64</v>
      </c>
      <c r="F809" s="26">
        <v>192</v>
      </c>
      <c r="G809" s="26">
        <v>3</v>
      </c>
      <c r="H809" s="26">
        <v>3</v>
      </c>
      <c r="I809" s="26">
        <v>0</v>
      </c>
      <c r="J809" s="26"/>
      <c r="K809" s="26"/>
    </row>
    <row r="810" spans="1:11" s="76" customFormat="1" x14ac:dyDescent="0.35">
      <c r="A810" s="82" t="s">
        <v>652</v>
      </c>
      <c r="B810" s="83" t="s">
        <v>671</v>
      </c>
      <c r="C810" s="26" t="s">
        <v>139</v>
      </c>
      <c r="D810" s="26">
        <v>1</v>
      </c>
      <c r="E810" s="84">
        <v>581.70000000000005</v>
      </c>
      <c r="F810" s="26">
        <v>581.70000000000005</v>
      </c>
      <c r="G810" s="26">
        <v>3</v>
      </c>
      <c r="H810" s="26">
        <v>3</v>
      </c>
      <c r="I810" s="26">
        <v>100</v>
      </c>
      <c r="J810" s="26"/>
      <c r="K810" s="26"/>
    </row>
    <row r="811" spans="1:11" s="76" customFormat="1" x14ac:dyDescent="0.35">
      <c r="A811" s="82" t="s">
        <v>653</v>
      </c>
      <c r="B811" s="83" t="s">
        <v>672</v>
      </c>
      <c r="C811" s="26" t="s">
        <v>139</v>
      </c>
      <c r="D811" s="26">
        <v>1</v>
      </c>
      <c r="E811" s="84">
        <v>349.5</v>
      </c>
      <c r="F811" s="26">
        <v>349.5</v>
      </c>
      <c r="G811" s="26">
        <v>1</v>
      </c>
      <c r="H811" s="26">
        <v>2</v>
      </c>
      <c r="I811" s="26">
        <v>300</v>
      </c>
      <c r="J811" s="26"/>
      <c r="K811" s="26"/>
    </row>
    <row r="812" spans="1:11" s="76" customFormat="1" x14ac:dyDescent="0.35">
      <c r="A812" s="82" t="s">
        <v>1482</v>
      </c>
      <c r="B812" s="83" t="s">
        <v>553</v>
      </c>
      <c r="C812" s="26" t="s">
        <v>139</v>
      </c>
      <c r="D812" s="26">
        <v>1</v>
      </c>
      <c r="E812" s="84">
        <v>51.825000000000003</v>
      </c>
      <c r="F812" s="26">
        <v>51.825000000000003</v>
      </c>
      <c r="G812" s="26">
        <v>1</v>
      </c>
      <c r="H812" s="26">
        <v>2</v>
      </c>
      <c r="I812" s="26">
        <v>300</v>
      </c>
      <c r="J812" s="26"/>
      <c r="K812" s="26"/>
    </row>
    <row r="813" spans="1:11" s="76" customFormat="1" x14ac:dyDescent="0.35">
      <c r="A813" s="82" t="s">
        <v>1483</v>
      </c>
      <c r="B813" s="83" t="s">
        <v>674</v>
      </c>
      <c r="C813" s="26" t="s">
        <v>139</v>
      </c>
      <c r="D813" s="26">
        <v>1</v>
      </c>
      <c r="E813" s="84">
        <v>718</v>
      </c>
      <c r="F813" s="26">
        <v>718</v>
      </c>
      <c r="G813" s="26">
        <v>1</v>
      </c>
      <c r="H813" s="26">
        <v>1</v>
      </c>
      <c r="I813" s="26">
        <v>500</v>
      </c>
      <c r="J813" s="26"/>
      <c r="K813" s="26"/>
    </row>
    <row r="814" spans="1:11" s="76" customFormat="1" x14ac:dyDescent="0.35">
      <c r="A814" s="82" t="s">
        <v>1484</v>
      </c>
      <c r="B814" s="83" t="s">
        <v>675</v>
      </c>
      <c r="C814" s="26" t="s">
        <v>145</v>
      </c>
      <c r="D814" s="26">
        <v>3</v>
      </c>
      <c r="E814" s="84">
        <v>61.083333333333336</v>
      </c>
      <c r="F814" s="26">
        <v>183.25</v>
      </c>
      <c r="G814" s="26">
        <v>1</v>
      </c>
      <c r="H814" s="26">
        <v>1</v>
      </c>
      <c r="I814" s="26">
        <v>35</v>
      </c>
      <c r="J814" s="26"/>
      <c r="K814" s="26"/>
    </row>
    <row r="815" spans="1:11" s="76" customFormat="1" x14ac:dyDescent="0.35">
      <c r="A815" s="82" t="s">
        <v>1485</v>
      </c>
      <c r="B815" s="83" t="s">
        <v>676</v>
      </c>
      <c r="C815" s="26" t="s">
        <v>139</v>
      </c>
      <c r="D815" s="26">
        <v>1</v>
      </c>
      <c r="E815" s="84">
        <v>114.55</v>
      </c>
      <c r="F815" s="26">
        <v>114.55</v>
      </c>
      <c r="G815" s="26">
        <v>1</v>
      </c>
      <c r="H815" s="26">
        <v>1</v>
      </c>
      <c r="I815" s="26">
        <v>100</v>
      </c>
      <c r="J815" s="26"/>
      <c r="K815" s="26"/>
    </row>
    <row r="816" spans="1:11" s="76" customFormat="1" x14ac:dyDescent="0.35">
      <c r="A816" s="82" t="s">
        <v>1486</v>
      </c>
      <c r="B816" s="83" t="s">
        <v>677</v>
      </c>
      <c r="C816" s="26" t="s">
        <v>139</v>
      </c>
      <c r="D816" s="26">
        <v>1</v>
      </c>
      <c r="E816" s="84">
        <v>96.95</v>
      </c>
      <c r="F816" s="26">
        <v>96.95</v>
      </c>
      <c r="G816" s="26">
        <v>2</v>
      </c>
      <c r="H816" s="26">
        <v>1</v>
      </c>
      <c r="I816" s="26">
        <v>0</v>
      </c>
      <c r="J816" s="26"/>
      <c r="K816" s="26"/>
    </row>
    <row r="817" spans="1:11" s="76" customFormat="1" x14ac:dyDescent="0.35">
      <c r="A817" s="82" t="s">
        <v>1487</v>
      </c>
      <c r="B817" s="83" t="s">
        <v>678</v>
      </c>
      <c r="C817" s="26" t="s">
        <v>139</v>
      </c>
      <c r="D817" s="26">
        <v>10</v>
      </c>
      <c r="E817" s="84">
        <v>23.319500000000001</v>
      </c>
      <c r="F817" s="26">
        <v>233.19500000000002</v>
      </c>
      <c r="G817" s="26">
        <v>3</v>
      </c>
      <c r="H817" s="26">
        <v>1</v>
      </c>
      <c r="I817" s="26">
        <v>10</v>
      </c>
      <c r="J817" s="26"/>
      <c r="K817" s="26"/>
    </row>
    <row r="818" spans="1:11" s="76" customFormat="1" x14ac:dyDescent="0.35">
      <c r="A818" s="82" t="s">
        <v>1488</v>
      </c>
      <c r="B818" s="83" t="s">
        <v>538</v>
      </c>
      <c r="C818" s="26" t="s">
        <v>139</v>
      </c>
      <c r="D818" s="26">
        <v>2</v>
      </c>
      <c r="E818" s="84">
        <v>31.7</v>
      </c>
      <c r="F818" s="26">
        <v>63.4</v>
      </c>
      <c r="G818" s="26">
        <v>1</v>
      </c>
      <c r="H818" s="26">
        <v>1</v>
      </c>
      <c r="I818" s="26">
        <v>200</v>
      </c>
      <c r="J818" s="26"/>
      <c r="K818" s="26"/>
    </row>
    <row r="819" spans="1:11" s="76" customFormat="1" x14ac:dyDescent="0.35">
      <c r="A819" s="82" t="s">
        <v>1489</v>
      </c>
      <c r="B819" s="83" t="s">
        <v>679</v>
      </c>
      <c r="C819" s="26" t="s">
        <v>139</v>
      </c>
      <c r="D819" s="26">
        <v>1</v>
      </c>
      <c r="E819" s="84">
        <v>1284</v>
      </c>
      <c r="F819" s="26">
        <v>1284</v>
      </c>
      <c r="G819" s="26">
        <v>3</v>
      </c>
      <c r="H819" s="26">
        <v>1</v>
      </c>
      <c r="I819" s="26">
        <v>0</v>
      </c>
      <c r="J819" s="26"/>
      <c r="K819" s="26"/>
    </row>
    <row r="820" spans="1:11" s="76" customFormat="1" x14ac:dyDescent="0.35">
      <c r="A820" s="82" t="s">
        <v>1490</v>
      </c>
      <c r="B820" s="83" t="s">
        <v>680</v>
      </c>
      <c r="C820" s="26" t="s">
        <v>139</v>
      </c>
      <c r="D820" s="26">
        <v>1</v>
      </c>
      <c r="E820" s="84">
        <v>509.47699999999998</v>
      </c>
      <c r="F820" s="26">
        <v>509.47699999999998</v>
      </c>
      <c r="G820" s="26">
        <v>1</v>
      </c>
      <c r="H820" s="26">
        <v>2</v>
      </c>
      <c r="I820" s="26">
        <v>100</v>
      </c>
      <c r="J820" s="26"/>
      <c r="K820" s="26"/>
    </row>
    <row r="821" spans="1:11" s="76" customFormat="1" x14ac:dyDescent="0.35">
      <c r="A821" s="82" t="s">
        <v>1491</v>
      </c>
      <c r="B821" s="83" t="s">
        <v>681</v>
      </c>
      <c r="C821" s="26" t="s">
        <v>139</v>
      </c>
      <c r="D821" s="26">
        <v>1</v>
      </c>
      <c r="E821" s="84">
        <v>2.7</v>
      </c>
      <c r="F821" s="26">
        <v>2.7</v>
      </c>
      <c r="G821" s="26">
        <v>3</v>
      </c>
      <c r="H821" s="26">
        <v>3</v>
      </c>
      <c r="I821" s="26">
        <v>0</v>
      </c>
      <c r="J821" s="26"/>
      <c r="K821" s="26"/>
    </row>
    <row r="822" spans="1:11" s="76" customFormat="1" x14ac:dyDescent="0.35">
      <c r="A822" s="82" t="s">
        <v>1492</v>
      </c>
      <c r="B822" s="83" t="s">
        <v>682</v>
      </c>
      <c r="C822" s="26" t="s">
        <v>139</v>
      </c>
      <c r="D822" s="26">
        <v>1</v>
      </c>
      <c r="E822" s="84">
        <v>90.229775000000004</v>
      </c>
      <c r="F822" s="26">
        <v>90.229775000000004</v>
      </c>
      <c r="G822" s="26">
        <v>3</v>
      </c>
      <c r="H822" s="26">
        <v>1</v>
      </c>
      <c r="I822" s="26">
        <v>0</v>
      </c>
      <c r="J822" s="26"/>
      <c r="K822" s="26"/>
    </row>
    <row r="823" spans="1:11" s="76" customFormat="1" x14ac:dyDescent="0.35">
      <c r="A823" s="82" t="s">
        <v>1493</v>
      </c>
      <c r="B823" s="83" t="s">
        <v>683</v>
      </c>
      <c r="C823" s="26" t="s">
        <v>139</v>
      </c>
      <c r="D823" s="26">
        <v>2</v>
      </c>
      <c r="E823" s="84">
        <v>46.301896499999998</v>
      </c>
      <c r="F823" s="26">
        <v>92.603792999999996</v>
      </c>
      <c r="G823" s="26">
        <v>1</v>
      </c>
      <c r="H823" s="26">
        <v>1</v>
      </c>
      <c r="I823" s="26">
        <v>3000</v>
      </c>
      <c r="J823" s="26"/>
      <c r="K823" s="26"/>
    </row>
    <row r="824" spans="1:11" s="76" customFormat="1" x14ac:dyDescent="0.35">
      <c r="A824" s="82" t="s">
        <v>1494</v>
      </c>
      <c r="B824" s="83" t="s">
        <v>684</v>
      </c>
      <c r="C824" s="26" t="s">
        <v>139</v>
      </c>
      <c r="D824" s="26">
        <v>1</v>
      </c>
      <c r="E824" s="84">
        <v>445.173</v>
      </c>
      <c r="F824" s="26">
        <v>445.173</v>
      </c>
      <c r="G824" s="26">
        <v>1</v>
      </c>
      <c r="H824" s="26">
        <v>2</v>
      </c>
      <c r="I824" s="26">
        <v>100</v>
      </c>
      <c r="J824" s="26"/>
      <c r="K824" s="26"/>
    </row>
    <row r="825" spans="1:11" s="76" customFormat="1" x14ac:dyDescent="0.35">
      <c r="A825" s="82" t="s">
        <v>1495</v>
      </c>
      <c r="B825" s="83" t="s">
        <v>685</v>
      </c>
      <c r="C825" s="26" t="s">
        <v>139</v>
      </c>
      <c r="D825" s="26">
        <v>1</v>
      </c>
      <c r="E825" s="84">
        <v>35</v>
      </c>
      <c r="F825" s="26">
        <v>35</v>
      </c>
      <c r="G825" s="26">
        <v>1</v>
      </c>
      <c r="H825" s="26">
        <v>1</v>
      </c>
      <c r="I825" s="26">
        <v>0</v>
      </c>
      <c r="J825" s="26"/>
      <c r="K825" s="26"/>
    </row>
    <row r="826" spans="1:11" s="76" customFormat="1" x14ac:dyDescent="0.35">
      <c r="A826" s="82" t="s">
        <v>1496</v>
      </c>
      <c r="B826" s="83" t="s">
        <v>686</v>
      </c>
      <c r="C826" s="26" t="s">
        <v>139</v>
      </c>
      <c r="D826" s="26">
        <v>1</v>
      </c>
      <c r="E826" s="84">
        <v>21.225000000000001</v>
      </c>
      <c r="F826" s="26">
        <v>21.225000000000001</v>
      </c>
      <c r="G826" s="26">
        <v>3</v>
      </c>
      <c r="H826" s="26">
        <v>3</v>
      </c>
      <c r="I826" s="26">
        <v>0</v>
      </c>
      <c r="J826" s="26"/>
      <c r="K826" s="26"/>
    </row>
    <row r="827" spans="1:11" s="76" customFormat="1" x14ac:dyDescent="0.35">
      <c r="A827" s="82" t="s">
        <v>1497</v>
      </c>
      <c r="B827" s="83" t="s">
        <v>687</v>
      </c>
      <c r="C827" s="26" t="s">
        <v>139</v>
      </c>
      <c r="D827" s="26">
        <v>1</v>
      </c>
      <c r="E827" s="84">
        <v>508.4</v>
      </c>
      <c r="F827" s="26">
        <v>508.4</v>
      </c>
      <c r="G827" s="26">
        <v>1</v>
      </c>
      <c r="H827" s="26">
        <v>2</v>
      </c>
      <c r="I827" s="26">
        <v>100</v>
      </c>
      <c r="J827" s="26"/>
      <c r="K827" s="26"/>
    </row>
    <row r="828" spans="1:11" s="76" customFormat="1" x14ac:dyDescent="0.35">
      <c r="A828" s="82" t="s">
        <v>1498</v>
      </c>
      <c r="B828" s="83" t="s">
        <v>688</v>
      </c>
      <c r="C828" s="26" t="s">
        <v>139</v>
      </c>
      <c r="D828" s="26">
        <v>1</v>
      </c>
      <c r="E828" s="84">
        <v>324.95</v>
      </c>
      <c r="F828" s="26">
        <v>324.95</v>
      </c>
      <c r="G828" s="26">
        <v>1</v>
      </c>
      <c r="H828" s="26">
        <v>1</v>
      </c>
      <c r="I828" s="26">
        <v>10</v>
      </c>
      <c r="J828" s="26"/>
      <c r="K828" s="26"/>
    </row>
    <row r="829" spans="1:11" s="76" customFormat="1" x14ac:dyDescent="0.35">
      <c r="A829" s="82" t="s">
        <v>1499</v>
      </c>
      <c r="B829" s="83" t="s">
        <v>560</v>
      </c>
      <c r="C829" s="26" t="s">
        <v>139</v>
      </c>
      <c r="D829" s="26">
        <v>2</v>
      </c>
      <c r="E829" s="84">
        <v>46.4</v>
      </c>
      <c r="F829" s="26">
        <v>92.8</v>
      </c>
      <c r="G829" s="26">
        <v>3</v>
      </c>
      <c r="H829" s="26">
        <v>1</v>
      </c>
      <c r="I829" s="26">
        <v>10</v>
      </c>
      <c r="J829" s="26"/>
      <c r="K829" s="26"/>
    </row>
    <row r="830" spans="1:11" s="76" customFormat="1" ht="25" customHeight="1" x14ac:dyDescent="0.35">
      <c r="A830" s="77">
        <v>9</v>
      </c>
      <c r="B830" s="78" t="s">
        <v>45</v>
      </c>
      <c r="C830" s="14"/>
      <c r="D830" s="14"/>
      <c r="E830" s="80"/>
      <c r="F830" s="14">
        <f>SUM(F831:F942)</f>
        <v>46866.8</v>
      </c>
      <c r="G830" s="14"/>
      <c r="H830" s="14"/>
      <c r="I830" s="14"/>
      <c r="J830" s="14"/>
      <c r="K830" s="14"/>
    </row>
    <row r="831" spans="1:11" s="76" customFormat="1" x14ac:dyDescent="0.35">
      <c r="A831" s="82" t="s">
        <v>689</v>
      </c>
      <c r="B831" s="83" t="s">
        <v>704</v>
      </c>
      <c r="C831" s="26" t="s">
        <v>32</v>
      </c>
      <c r="D831" s="26">
        <v>1</v>
      </c>
      <c r="E831" s="84">
        <v>427</v>
      </c>
      <c r="F831" s="26">
        <v>427</v>
      </c>
      <c r="G831" s="26">
        <v>1</v>
      </c>
      <c r="H831" s="26">
        <v>3</v>
      </c>
      <c r="I831" s="26"/>
      <c r="J831" s="26"/>
      <c r="K831" s="26"/>
    </row>
    <row r="832" spans="1:11" s="76" customFormat="1" x14ac:dyDescent="0.35">
      <c r="A832" s="82" t="s">
        <v>693</v>
      </c>
      <c r="B832" s="83" t="s">
        <v>705</v>
      </c>
      <c r="C832" s="26" t="s">
        <v>32</v>
      </c>
      <c r="D832" s="26">
        <v>3</v>
      </c>
      <c r="E832" s="84">
        <v>349</v>
      </c>
      <c r="F832" s="26">
        <v>1047</v>
      </c>
      <c r="G832" s="26">
        <v>1</v>
      </c>
      <c r="H832" s="26">
        <v>2</v>
      </c>
      <c r="I832" s="26">
        <v>650</v>
      </c>
      <c r="J832" s="26"/>
      <c r="K832" s="26"/>
    </row>
    <row r="833" spans="1:11" s="76" customFormat="1" x14ac:dyDescent="0.35">
      <c r="A833" s="82" t="s">
        <v>698</v>
      </c>
      <c r="B833" s="83" t="s">
        <v>706</v>
      </c>
      <c r="C833" s="26" t="s">
        <v>32</v>
      </c>
      <c r="D833" s="26">
        <v>1</v>
      </c>
      <c r="E833" s="84">
        <v>74</v>
      </c>
      <c r="F833" s="26">
        <v>74</v>
      </c>
      <c r="G833" s="26">
        <v>1</v>
      </c>
      <c r="H833" s="26">
        <v>1</v>
      </c>
      <c r="I833" s="26">
        <v>15</v>
      </c>
      <c r="J833" s="26"/>
      <c r="K833" s="26"/>
    </row>
    <row r="834" spans="1:11" s="76" customFormat="1" x14ac:dyDescent="0.35">
      <c r="A834" s="82" t="s">
        <v>813</v>
      </c>
      <c r="B834" s="83" t="s">
        <v>707</v>
      </c>
      <c r="C834" s="26" t="s">
        <v>32</v>
      </c>
      <c r="D834" s="26">
        <v>1</v>
      </c>
      <c r="E834" s="84">
        <v>80</v>
      </c>
      <c r="F834" s="26">
        <v>80</v>
      </c>
      <c r="G834" s="26">
        <v>1</v>
      </c>
      <c r="H834" s="26">
        <v>2</v>
      </c>
      <c r="I834" s="26">
        <v>80</v>
      </c>
      <c r="J834" s="26"/>
      <c r="K834" s="26"/>
    </row>
    <row r="835" spans="1:11" s="76" customFormat="1" x14ac:dyDescent="0.35">
      <c r="A835" s="82" t="s">
        <v>814</v>
      </c>
      <c r="B835" s="83" t="s">
        <v>708</v>
      </c>
      <c r="C835" s="26" t="s">
        <v>33</v>
      </c>
      <c r="D835" s="26">
        <v>3</v>
      </c>
      <c r="E835" s="84">
        <v>548</v>
      </c>
      <c r="F835" s="26">
        <v>1644</v>
      </c>
      <c r="G835" s="26">
        <v>3</v>
      </c>
      <c r="H835" s="26">
        <v>1</v>
      </c>
      <c r="I835" s="26">
        <v>0</v>
      </c>
      <c r="J835" s="26"/>
      <c r="K835" s="26"/>
    </row>
    <row r="836" spans="1:11" s="76" customFormat="1" x14ac:dyDescent="0.35">
      <c r="A836" s="82" t="s">
        <v>815</v>
      </c>
      <c r="B836" s="83" t="s">
        <v>709</v>
      </c>
      <c r="C836" s="26" t="s">
        <v>33</v>
      </c>
      <c r="D836" s="26">
        <v>2</v>
      </c>
      <c r="E836" s="84">
        <v>108</v>
      </c>
      <c r="F836" s="26">
        <v>216</v>
      </c>
      <c r="G836" s="26">
        <v>3</v>
      </c>
      <c r="H836" s="26">
        <v>3</v>
      </c>
      <c r="I836" s="26"/>
      <c r="J836" s="26"/>
      <c r="K836" s="26"/>
    </row>
    <row r="837" spans="1:11" s="76" customFormat="1" x14ac:dyDescent="0.35">
      <c r="A837" s="82" t="s">
        <v>816</v>
      </c>
      <c r="B837" s="83" t="s">
        <v>710</v>
      </c>
      <c r="C837" s="26" t="s">
        <v>33</v>
      </c>
      <c r="D837" s="26">
        <v>1</v>
      </c>
      <c r="E837" s="84">
        <v>964</v>
      </c>
      <c r="F837" s="26">
        <v>964</v>
      </c>
      <c r="G837" s="26">
        <v>2</v>
      </c>
      <c r="H837" s="26">
        <v>1</v>
      </c>
      <c r="I837" s="26">
        <v>1</v>
      </c>
      <c r="J837" s="26"/>
      <c r="K837" s="26"/>
    </row>
    <row r="838" spans="1:11" s="76" customFormat="1" x14ac:dyDescent="0.35">
      <c r="A838" s="82" t="s">
        <v>817</v>
      </c>
      <c r="B838" s="83" t="s">
        <v>711</v>
      </c>
      <c r="C838" s="26" t="s">
        <v>33</v>
      </c>
      <c r="D838" s="26">
        <v>1</v>
      </c>
      <c r="E838" s="84">
        <v>180</v>
      </c>
      <c r="F838" s="26">
        <v>180</v>
      </c>
      <c r="G838" s="26">
        <v>2</v>
      </c>
      <c r="H838" s="26">
        <v>1</v>
      </c>
      <c r="I838" s="26">
        <v>1</v>
      </c>
      <c r="J838" s="26"/>
      <c r="K838" s="26"/>
    </row>
    <row r="839" spans="1:11" s="76" customFormat="1" x14ac:dyDescent="0.35">
      <c r="A839" s="82" t="s">
        <v>818</v>
      </c>
      <c r="B839" s="83" t="s">
        <v>712</v>
      </c>
      <c r="C839" s="26" t="s">
        <v>33</v>
      </c>
      <c r="D839" s="26">
        <v>1</v>
      </c>
      <c r="E839" s="84">
        <v>121</v>
      </c>
      <c r="F839" s="26">
        <v>121</v>
      </c>
      <c r="G839" s="26">
        <v>3</v>
      </c>
      <c r="H839" s="26">
        <v>1</v>
      </c>
      <c r="I839" s="26">
        <v>4</v>
      </c>
      <c r="J839" s="26"/>
      <c r="K839" s="26"/>
    </row>
    <row r="840" spans="1:11" s="76" customFormat="1" x14ac:dyDescent="0.35">
      <c r="A840" s="82" t="s">
        <v>819</v>
      </c>
      <c r="B840" s="83" t="s">
        <v>713</v>
      </c>
      <c r="C840" s="26" t="s">
        <v>33</v>
      </c>
      <c r="D840" s="26">
        <v>1</v>
      </c>
      <c r="E840" s="84">
        <v>46</v>
      </c>
      <c r="F840" s="26">
        <v>46</v>
      </c>
      <c r="G840" s="26">
        <v>3</v>
      </c>
      <c r="H840" s="26">
        <v>1</v>
      </c>
      <c r="I840" s="26">
        <v>4</v>
      </c>
      <c r="J840" s="26"/>
      <c r="K840" s="26"/>
    </row>
    <row r="841" spans="1:11" s="76" customFormat="1" x14ac:dyDescent="0.35">
      <c r="A841" s="82" t="s">
        <v>820</v>
      </c>
      <c r="B841" s="83" t="s">
        <v>714</v>
      </c>
      <c r="C841" s="26" t="s">
        <v>33</v>
      </c>
      <c r="D841" s="26">
        <v>1</v>
      </c>
      <c r="E841" s="84">
        <v>2132</v>
      </c>
      <c r="F841" s="26">
        <v>2132</v>
      </c>
      <c r="G841" s="26"/>
      <c r="H841" s="26">
        <v>3</v>
      </c>
      <c r="I841" s="26">
        <v>0</v>
      </c>
      <c r="J841" s="26"/>
      <c r="K841" s="26"/>
    </row>
    <row r="842" spans="1:11" s="76" customFormat="1" x14ac:dyDescent="0.35">
      <c r="A842" s="82" t="s">
        <v>821</v>
      </c>
      <c r="B842" s="83" t="s">
        <v>715</v>
      </c>
      <c r="C842" s="26" t="s">
        <v>716</v>
      </c>
      <c r="D842" s="26">
        <v>2</v>
      </c>
      <c r="E842" s="84">
        <v>80</v>
      </c>
      <c r="F842" s="26">
        <v>160</v>
      </c>
      <c r="G842" s="26">
        <v>1</v>
      </c>
      <c r="H842" s="26">
        <v>2</v>
      </c>
      <c r="I842" s="26">
        <v>65</v>
      </c>
      <c r="J842" s="26"/>
      <c r="K842" s="26"/>
    </row>
    <row r="843" spans="1:11" s="76" customFormat="1" x14ac:dyDescent="0.35">
      <c r="A843" s="82" t="s">
        <v>822</v>
      </c>
      <c r="B843" s="83" t="s">
        <v>717</v>
      </c>
      <c r="C843" s="26" t="s">
        <v>716</v>
      </c>
      <c r="D843" s="26">
        <v>1</v>
      </c>
      <c r="E843" s="84">
        <v>200</v>
      </c>
      <c r="F843" s="26">
        <v>200</v>
      </c>
      <c r="G843" s="26">
        <v>1</v>
      </c>
      <c r="H843" s="26">
        <v>1</v>
      </c>
      <c r="I843" s="26">
        <v>25</v>
      </c>
      <c r="J843" s="26"/>
      <c r="K843" s="26"/>
    </row>
    <row r="844" spans="1:11" s="76" customFormat="1" x14ac:dyDescent="0.35">
      <c r="A844" s="82" t="s">
        <v>823</v>
      </c>
      <c r="B844" s="83" t="s">
        <v>138</v>
      </c>
      <c r="C844" s="26" t="s">
        <v>716</v>
      </c>
      <c r="D844" s="26">
        <v>2</v>
      </c>
      <c r="E844" s="84">
        <v>150</v>
      </c>
      <c r="F844" s="26">
        <v>300</v>
      </c>
      <c r="G844" s="26">
        <v>1</v>
      </c>
      <c r="H844" s="26">
        <v>2</v>
      </c>
      <c r="I844" s="26">
        <v>80</v>
      </c>
      <c r="J844" s="26"/>
      <c r="K844" s="26"/>
    </row>
    <row r="845" spans="1:11" s="76" customFormat="1" x14ac:dyDescent="0.35">
      <c r="A845" s="82" t="s">
        <v>824</v>
      </c>
      <c r="B845" s="83" t="s">
        <v>718</v>
      </c>
      <c r="C845" s="26" t="s">
        <v>716</v>
      </c>
      <c r="D845" s="26">
        <v>1</v>
      </c>
      <c r="E845" s="84">
        <v>70</v>
      </c>
      <c r="F845" s="26">
        <v>70</v>
      </c>
      <c r="G845" s="26">
        <v>1</v>
      </c>
      <c r="H845" s="26">
        <v>1</v>
      </c>
      <c r="I845" s="26"/>
      <c r="J845" s="26"/>
      <c r="K845" s="26"/>
    </row>
    <row r="846" spans="1:11" s="76" customFormat="1" x14ac:dyDescent="0.35">
      <c r="A846" s="82" t="s">
        <v>825</v>
      </c>
      <c r="B846" s="83" t="s">
        <v>719</v>
      </c>
      <c r="C846" s="26" t="s">
        <v>716</v>
      </c>
      <c r="D846" s="26">
        <v>1</v>
      </c>
      <c r="E846" s="84">
        <v>150</v>
      </c>
      <c r="F846" s="26">
        <v>150</v>
      </c>
      <c r="G846" s="26">
        <v>1</v>
      </c>
      <c r="H846" s="26">
        <v>2</v>
      </c>
      <c r="I846" s="26"/>
      <c r="J846" s="26"/>
      <c r="K846" s="26"/>
    </row>
    <row r="847" spans="1:11" s="76" customFormat="1" x14ac:dyDescent="0.35">
      <c r="A847" s="82" t="s">
        <v>826</v>
      </c>
      <c r="B847" s="83" t="s">
        <v>720</v>
      </c>
      <c r="C847" s="26" t="s">
        <v>716</v>
      </c>
      <c r="D847" s="26">
        <v>1</v>
      </c>
      <c r="E847" s="84">
        <v>120</v>
      </c>
      <c r="F847" s="26">
        <v>120</v>
      </c>
      <c r="G847" s="26">
        <v>1</v>
      </c>
      <c r="H847" s="26">
        <v>1</v>
      </c>
      <c r="I847" s="26"/>
      <c r="J847" s="26"/>
      <c r="K847" s="26"/>
    </row>
    <row r="848" spans="1:11" s="76" customFormat="1" x14ac:dyDescent="0.35">
      <c r="A848" s="82" t="s">
        <v>827</v>
      </c>
      <c r="B848" s="83" t="s">
        <v>721</v>
      </c>
      <c r="C848" s="26" t="s">
        <v>716</v>
      </c>
      <c r="D848" s="26">
        <v>1</v>
      </c>
      <c r="E848" s="84">
        <v>120</v>
      </c>
      <c r="F848" s="26">
        <v>120</v>
      </c>
      <c r="G848" s="26">
        <v>1</v>
      </c>
      <c r="H848" s="26">
        <v>2</v>
      </c>
      <c r="I848" s="26"/>
      <c r="J848" s="26"/>
      <c r="K848" s="26"/>
    </row>
    <row r="849" spans="1:11" s="76" customFormat="1" x14ac:dyDescent="0.35">
      <c r="A849" s="82" t="s">
        <v>828</v>
      </c>
      <c r="B849" s="83" t="s">
        <v>722</v>
      </c>
      <c r="C849" s="26" t="s">
        <v>716</v>
      </c>
      <c r="D849" s="26">
        <v>1</v>
      </c>
      <c r="E849" s="84">
        <v>20</v>
      </c>
      <c r="F849" s="26">
        <v>20</v>
      </c>
      <c r="G849" s="26">
        <v>1</v>
      </c>
      <c r="H849" s="26">
        <v>1</v>
      </c>
      <c r="I849" s="26"/>
      <c r="J849" s="26"/>
      <c r="K849" s="26"/>
    </row>
    <row r="850" spans="1:11" s="76" customFormat="1" x14ac:dyDescent="0.35">
      <c r="A850" s="82" t="s">
        <v>829</v>
      </c>
      <c r="B850" s="83" t="s">
        <v>723</v>
      </c>
      <c r="C850" s="26" t="s">
        <v>716</v>
      </c>
      <c r="D850" s="26">
        <v>1</v>
      </c>
      <c r="E850" s="84">
        <v>12</v>
      </c>
      <c r="F850" s="26">
        <v>12</v>
      </c>
      <c r="G850" s="26">
        <v>1</v>
      </c>
      <c r="H850" s="26">
        <v>1</v>
      </c>
      <c r="I850" s="26"/>
      <c r="J850" s="26"/>
      <c r="K850" s="26"/>
    </row>
    <row r="851" spans="1:11" s="76" customFormat="1" x14ac:dyDescent="0.35">
      <c r="A851" s="82" t="s">
        <v>830</v>
      </c>
      <c r="B851" s="83" t="s">
        <v>724</v>
      </c>
      <c r="C851" s="26" t="s">
        <v>716</v>
      </c>
      <c r="D851" s="26">
        <v>1</v>
      </c>
      <c r="E851" s="84">
        <v>10</v>
      </c>
      <c r="F851" s="26">
        <v>10</v>
      </c>
      <c r="G851" s="26">
        <v>1</v>
      </c>
      <c r="H851" s="26">
        <v>2</v>
      </c>
      <c r="I851" s="26"/>
      <c r="J851" s="26"/>
      <c r="K851" s="26"/>
    </row>
    <row r="852" spans="1:11" s="76" customFormat="1" x14ac:dyDescent="0.35">
      <c r="A852" s="82" t="s">
        <v>831</v>
      </c>
      <c r="B852" s="83" t="s">
        <v>725</v>
      </c>
      <c r="C852" s="26" t="s">
        <v>716</v>
      </c>
      <c r="D852" s="26">
        <v>1</v>
      </c>
      <c r="E852" s="84">
        <v>170</v>
      </c>
      <c r="F852" s="26">
        <v>170</v>
      </c>
      <c r="G852" s="26">
        <v>1</v>
      </c>
      <c r="H852" s="26">
        <v>2</v>
      </c>
      <c r="I852" s="26"/>
      <c r="J852" s="26"/>
      <c r="K852" s="26"/>
    </row>
    <row r="853" spans="1:11" s="76" customFormat="1" x14ac:dyDescent="0.35">
      <c r="A853" s="82" t="s">
        <v>832</v>
      </c>
      <c r="B853" s="83" t="s">
        <v>726</v>
      </c>
      <c r="C853" s="26" t="s">
        <v>716</v>
      </c>
      <c r="D853" s="26">
        <v>1</v>
      </c>
      <c r="E853" s="84">
        <v>30</v>
      </c>
      <c r="F853" s="26">
        <v>30</v>
      </c>
      <c r="G853" s="26">
        <v>1</v>
      </c>
      <c r="H853" s="26">
        <v>2</v>
      </c>
      <c r="I853" s="26"/>
      <c r="J853" s="26"/>
      <c r="K853" s="26"/>
    </row>
    <row r="854" spans="1:11" s="76" customFormat="1" x14ac:dyDescent="0.35">
      <c r="A854" s="82" t="s">
        <v>833</v>
      </c>
      <c r="B854" s="83" t="s">
        <v>727</v>
      </c>
      <c r="C854" s="26" t="s">
        <v>32</v>
      </c>
      <c r="D854" s="26">
        <v>1</v>
      </c>
      <c r="E854" s="84">
        <v>96</v>
      </c>
      <c r="F854" s="26">
        <v>96</v>
      </c>
      <c r="G854" s="26">
        <v>1</v>
      </c>
      <c r="H854" s="26">
        <v>1</v>
      </c>
      <c r="I854" s="26">
        <v>50</v>
      </c>
      <c r="J854" s="26"/>
      <c r="K854" s="26"/>
    </row>
    <row r="855" spans="1:11" s="76" customFormat="1" x14ac:dyDescent="0.35">
      <c r="A855" s="82" t="s">
        <v>834</v>
      </c>
      <c r="B855" s="83" t="s">
        <v>728</v>
      </c>
      <c r="C855" s="26" t="s">
        <v>32</v>
      </c>
      <c r="D855" s="26">
        <v>1</v>
      </c>
      <c r="E855" s="84">
        <v>20</v>
      </c>
      <c r="F855" s="26">
        <v>20</v>
      </c>
      <c r="G855" s="26">
        <v>1</v>
      </c>
      <c r="H855" s="26">
        <v>1</v>
      </c>
      <c r="I855" s="26">
        <v>50</v>
      </c>
      <c r="J855" s="26"/>
      <c r="K855" s="26"/>
    </row>
    <row r="856" spans="1:11" s="76" customFormat="1" x14ac:dyDescent="0.35">
      <c r="A856" s="82" t="s">
        <v>835</v>
      </c>
      <c r="B856" s="83" t="s">
        <v>729</v>
      </c>
      <c r="C856" s="26" t="s">
        <v>32</v>
      </c>
      <c r="D856" s="26">
        <v>1</v>
      </c>
      <c r="E856" s="84">
        <v>22</v>
      </c>
      <c r="F856" s="26">
        <v>22</v>
      </c>
      <c r="G856" s="26">
        <v>1</v>
      </c>
      <c r="H856" s="26">
        <v>3</v>
      </c>
      <c r="I856" s="26">
        <v>0</v>
      </c>
      <c r="J856" s="26"/>
      <c r="K856" s="26"/>
    </row>
    <row r="857" spans="1:11" s="76" customFormat="1" x14ac:dyDescent="0.35">
      <c r="A857" s="82" t="s">
        <v>836</v>
      </c>
      <c r="B857" s="83" t="s">
        <v>730</v>
      </c>
      <c r="C857" s="26" t="s">
        <v>32</v>
      </c>
      <c r="D857" s="26">
        <v>1</v>
      </c>
      <c r="E857" s="84">
        <v>0</v>
      </c>
      <c r="F857" s="26"/>
      <c r="G857" s="26">
        <v>1</v>
      </c>
      <c r="H857" s="26">
        <v>1</v>
      </c>
      <c r="I857" s="26">
        <v>50</v>
      </c>
      <c r="J857" s="26"/>
      <c r="K857" s="26"/>
    </row>
    <row r="858" spans="1:11" s="76" customFormat="1" x14ac:dyDescent="0.35">
      <c r="A858" s="82" t="s">
        <v>837</v>
      </c>
      <c r="B858" s="83" t="s">
        <v>731</v>
      </c>
      <c r="C858" s="26" t="s">
        <v>145</v>
      </c>
      <c r="D858" s="26">
        <v>1</v>
      </c>
      <c r="E858" s="84">
        <v>9.3000000000000007</v>
      </c>
      <c r="F858" s="26">
        <v>9.3000000000000007</v>
      </c>
      <c r="G858" s="26"/>
      <c r="H858" s="26"/>
      <c r="I858" s="26"/>
      <c r="J858" s="26"/>
      <c r="K858" s="26"/>
    </row>
    <row r="859" spans="1:11" s="76" customFormat="1" x14ac:dyDescent="0.35">
      <c r="A859" s="82" t="s">
        <v>838</v>
      </c>
      <c r="B859" s="83" t="s">
        <v>732</v>
      </c>
      <c r="C859" s="26" t="s">
        <v>32</v>
      </c>
      <c r="D859" s="26">
        <v>1</v>
      </c>
      <c r="E859" s="84">
        <v>60</v>
      </c>
      <c r="F859" s="26">
        <v>60</v>
      </c>
      <c r="G859" s="26">
        <v>1</v>
      </c>
      <c r="H859" s="26">
        <v>2</v>
      </c>
      <c r="I859" s="26">
        <v>50</v>
      </c>
      <c r="J859" s="26"/>
      <c r="K859" s="26"/>
    </row>
    <row r="860" spans="1:11" s="76" customFormat="1" x14ac:dyDescent="0.35">
      <c r="A860" s="82" t="s">
        <v>839</v>
      </c>
      <c r="B860" s="83" t="s">
        <v>733</v>
      </c>
      <c r="C860" s="26" t="s">
        <v>32</v>
      </c>
      <c r="D860" s="26">
        <v>1</v>
      </c>
      <c r="E860" s="84">
        <v>0</v>
      </c>
      <c r="F860" s="26">
        <v>0</v>
      </c>
      <c r="G860" s="26">
        <v>1</v>
      </c>
      <c r="H860" s="26">
        <v>1</v>
      </c>
      <c r="I860" s="26">
        <v>15</v>
      </c>
      <c r="J860" s="26"/>
      <c r="K860" s="26"/>
    </row>
    <row r="861" spans="1:11" s="76" customFormat="1" x14ac:dyDescent="0.35">
      <c r="A861" s="82" t="s">
        <v>840</v>
      </c>
      <c r="B861" s="83" t="s">
        <v>922</v>
      </c>
      <c r="C861" s="26" t="s">
        <v>139</v>
      </c>
      <c r="D861" s="26">
        <v>1</v>
      </c>
      <c r="E861" s="84">
        <v>215</v>
      </c>
      <c r="F861" s="26">
        <v>215</v>
      </c>
      <c r="G861" s="26">
        <v>1</v>
      </c>
      <c r="H861" s="26">
        <v>1</v>
      </c>
      <c r="I861" s="26">
        <v>50</v>
      </c>
      <c r="J861" s="26"/>
      <c r="K861" s="26"/>
    </row>
    <row r="862" spans="1:11" s="76" customFormat="1" x14ac:dyDescent="0.35">
      <c r="A862" s="82" t="s">
        <v>841</v>
      </c>
      <c r="B862" s="83" t="s">
        <v>734</v>
      </c>
      <c r="C862" s="26" t="s">
        <v>32</v>
      </c>
      <c r="D862" s="26">
        <v>1</v>
      </c>
      <c r="E862" s="84">
        <v>12</v>
      </c>
      <c r="F862" s="26">
        <v>12</v>
      </c>
      <c r="G862" s="26">
        <v>1</v>
      </c>
      <c r="H862" s="26">
        <v>1</v>
      </c>
      <c r="I862" s="26">
        <v>5</v>
      </c>
      <c r="J862" s="26"/>
      <c r="K862" s="26"/>
    </row>
    <row r="863" spans="1:11" s="76" customFormat="1" x14ac:dyDescent="0.35">
      <c r="A863" s="82" t="s">
        <v>842</v>
      </c>
      <c r="B863" s="83" t="s">
        <v>735</v>
      </c>
      <c r="C863" s="26" t="s">
        <v>32</v>
      </c>
      <c r="D863" s="26">
        <v>1</v>
      </c>
      <c r="E863" s="84">
        <v>101</v>
      </c>
      <c r="F863" s="26">
        <v>101</v>
      </c>
      <c r="G863" s="26">
        <v>1</v>
      </c>
      <c r="H863" s="26">
        <v>1</v>
      </c>
      <c r="I863" s="26">
        <v>5</v>
      </c>
      <c r="J863" s="26"/>
      <c r="K863" s="26"/>
    </row>
    <row r="864" spans="1:11" s="76" customFormat="1" x14ac:dyDescent="0.35">
      <c r="A864" s="82" t="s">
        <v>843</v>
      </c>
      <c r="B864" s="83" t="s">
        <v>736</v>
      </c>
      <c r="C864" s="26" t="s">
        <v>139</v>
      </c>
      <c r="D864" s="26">
        <v>9</v>
      </c>
      <c r="E864" s="84">
        <v>25.666666666666668</v>
      </c>
      <c r="F864" s="26">
        <v>231</v>
      </c>
      <c r="G864" s="26">
        <v>1</v>
      </c>
      <c r="H864" s="26">
        <v>1</v>
      </c>
      <c r="I864" s="26"/>
      <c r="J864" s="26"/>
      <c r="K864" s="26"/>
    </row>
    <row r="865" spans="1:11" s="76" customFormat="1" x14ac:dyDescent="0.35">
      <c r="A865" s="82" t="s">
        <v>844</v>
      </c>
      <c r="B865" s="83" t="s">
        <v>737</v>
      </c>
      <c r="C865" s="26" t="s">
        <v>139</v>
      </c>
      <c r="D865" s="26">
        <v>12</v>
      </c>
      <c r="E865" s="84">
        <v>75.666666666666671</v>
      </c>
      <c r="F865" s="26">
        <v>908</v>
      </c>
      <c r="G865" s="26">
        <v>1</v>
      </c>
      <c r="H865" s="26">
        <v>1</v>
      </c>
      <c r="I865" s="26">
        <v>40</v>
      </c>
      <c r="J865" s="26"/>
      <c r="K865" s="26"/>
    </row>
    <row r="866" spans="1:11" s="76" customFormat="1" x14ac:dyDescent="0.35">
      <c r="A866" s="82" t="s">
        <v>845</v>
      </c>
      <c r="B866" s="83" t="s">
        <v>738</v>
      </c>
      <c r="C866" s="26" t="s">
        <v>139</v>
      </c>
      <c r="D866" s="26">
        <v>8</v>
      </c>
      <c r="E866" s="84">
        <v>45.25</v>
      </c>
      <c r="F866" s="26">
        <v>362</v>
      </c>
      <c r="G866" s="26">
        <v>1</v>
      </c>
      <c r="H866" s="26">
        <v>1</v>
      </c>
      <c r="I866" s="26">
        <v>20</v>
      </c>
      <c r="J866" s="26"/>
      <c r="K866" s="26"/>
    </row>
    <row r="867" spans="1:11" s="76" customFormat="1" x14ac:dyDescent="0.35">
      <c r="A867" s="82" t="s">
        <v>846</v>
      </c>
      <c r="B867" s="83" t="s">
        <v>739</v>
      </c>
      <c r="C867" s="26" t="s">
        <v>139</v>
      </c>
      <c r="D867" s="26">
        <v>1</v>
      </c>
      <c r="E867" s="84">
        <v>3</v>
      </c>
      <c r="F867" s="26">
        <v>3</v>
      </c>
      <c r="G867" s="26">
        <v>1</v>
      </c>
      <c r="H867" s="26">
        <v>1</v>
      </c>
      <c r="I867" s="26">
        <v>15</v>
      </c>
      <c r="J867" s="26"/>
      <c r="K867" s="26"/>
    </row>
    <row r="868" spans="1:11" s="76" customFormat="1" x14ac:dyDescent="0.35">
      <c r="A868" s="82" t="s">
        <v>847</v>
      </c>
      <c r="B868" s="83" t="s">
        <v>740</v>
      </c>
      <c r="C868" s="26" t="s">
        <v>139</v>
      </c>
      <c r="D868" s="26">
        <v>3</v>
      </c>
      <c r="E868" s="84">
        <v>14.666666666666666</v>
      </c>
      <c r="F868" s="26">
        <v>44</v>
      </c>
      <c r="G868" s="26">
        <v>1</v>
      </c>
      <c r="H868" s="26">
        <v>1</v>
      </c>
      <c r="I868" s="26">
        <v>20</v>
      </c>
      <c r="J868" s="26"/>
      <c r="K868" s="26"/>
    </row>
    <row r="869" spans="1:11" s="76" customFormat="1" x14ac:dyDescent="0.35">
      <c r="A869" s="82" t="s">
        <v>848</v>
      </c>
      <c r="B869" s="83" t="s">
        <v>741</v>
      </c>
      <c r="C869" s="26" t="s">
        <v>139</v>
      </c>
      <c r="D869" s="26">
        <v>1</v>
      </c>
      <c r="E869" s="84">
        <v>54</v>
      </c>
      <c r="F869" s="26">
        <v>54</v>
      </c>
      <c r="G869" s="26">
        <v>1</v>
      </c>
      <c r="H869" s="26">
        <v>1</v>
      </c>
      <c r="I869" s="26">
        <v>10</v>
      </c>
      <c r="J869" s="26"/>
      <c r="K869" s="26"/>
    </row>
    <row r="870" spans="1:11" s="76" customFormat="1" x14ac:dyDescent="0.35">
      <c r="A870" s="82" t="s">
        <v>849</v>
      </c>
      <c r="B870" s="83" t="s">
        <v>742</v>
      </c>
      <c r="C870" s="26" t="s">
        <v>139</v>
      </c>
      <c r="D870" s="26">
        <v>1</v>
      </c>
      <c r="E870" s="84">
        <v>68</v>
      </c>
      <c r="F870" s="26">
        <v>68</v>
      </c>
      <c r="G870" s="26">
        <v>1</v>
      </c>
      <c r="H870" s="26">
        <v>1</v>
      </c>
      <c r="I870" s="26">
        <v>30</v>
      </c>
      <c r="J870" s="26"/>
      <c r="K870" s="26"/>
    </row>
    <row r="871" spans="1:11" s="76" customFormat="1" x14ac:dyDescent="0.35">
      <c r="A871" s="82" t="s">
        <v>850</v>
      </c>
      <c r="B871" s="83" t="s">
        <v>743</v>
      </c>
      <c r="C871" s="26" t="s">
        <v>139</v>
      </c>
      <c r="D871" s="26">
        <v>16</v>
      </c>
      <c r="E871" s="84">
        <v>26.65625</v>
      </c>
      <c r="F871" s="26">
        <v>426.5</v>
      </c>
      <c r="G871" s="26">
        <v>2</v>
      </c>
      <c r="H871" s="26">
        <v>1</v>
      </c>
      <c r="I871" s="26">
        <v>40</v>
      </c>
      <c r="J871" s="26"/>
      <c r="K871" s="26"/>
    </row>
    <row r="872" spans="1:11" s="76" customFormat="1" x14ac:dyDescent="0.35">
      <c r="A872" s="82" t="s">
        <v>851</v>
      </c>
      <c r="B872" s="83" t="s">
        <v>744</v>
      </c>
      <c r="C872" s="26" t="s">
        <v>139</v>
      </c>
      <c r="D872" s="26">
        <v>3</v>
      </c>
      <c r="E872" s="84">
        <v>62.666666666666664</v>
      </c>
      <c r="F872" s="26">
        <v>188</v>
      </c>
      <c r="G872" s="26">
        <v>1</v>
      </c>
      <c r="H872" s="26">
        <v>1</v>
      </c>
      <c r="I872" s="26">
        <v>20</v>
      </c>
      <c r="J872" s="26"/>
      <c r="K872" s="26"/>
    </row>
    <row r="873" spans="1:11" s="76" customFormat="1" x14ac:dyDescent="0.35">
      <c r="A873" s="82" t="s">
        <v>852</v>
      </c>
      <c r="B873" s="83" t="s">
        <v>3599</v>
      </c>
      <c r="C873" s="26" t="s">
        <v>139</v>
      </c>
      <c r="D873" s="26">
        <v>1</v>
      </c>
      <c r="E873" s="84">
        <v>150</v>
      </c>
      <c r="F873" s="26">
        <v>150</v>
      </c>
      <c r="G873" s="26">
        <v>1</v>
      </c>
      <c r="H873" s="26">
        <v>1</v>
      </c>
      <c r="I873" s="26">
        <v>40</v>
      </c>
      <c r="J873" s="26"/>
      <c r="K873" s="26"/>
    </row>
    <row r="874" spans="1:11" s="76" customFormat="1" x14ac:dyDescent="0.35">
      <c r="A874" s="82" t="s">
        <v>853</v>
      </c>
      <c r="B874" s="83" t="s">
        <v>745</v>
      </c>
      <c r="C874" s="26" t="s">
        <v>139</v>
      </c>
      <c r="D874" s="26">
        <v>1</v>
      </c>
      <c r="E874" s="84">
        <v>17</v>
      </c>
      <c r="F874" s="26">
        <v>17</v>
      </c>
      <c r="G874" s="26">
        <v>1</v>
      </c>
      <c r="H874" s="26">
        <v>1</v>
      </c>
      <c r="I874" s="26">
        <v>30</v>
      </c>
      <c r="J874" s="26"/>
      <c r="K874" s="26"/>
    </row>
    <row r="875" spans="1:11" s="76" customFormat="1" x14ac:dyDescent="0.35">
      <c r="A875" s="82" t="s">
        <v>854</v>
      </c>
      <c r="B875" s="83" t="s">
        <v>746</v>
      </c>
      <c r="C875" s="26" t="s">
        <v>139</v>
      </c>
      <c r="D875" s="26">
        <v>11</v>
      </c>
      <c r="E875" s="84">
        <v>165.63636363636363</v>
      </c>
      <c r="F875" s="26">
        <v>1822</v>
      </c>
      <c r="G875" s="26">
        <v>1</v>
      </c>
      <c r="H875" s="26">
        <v>1</v>
      </c>
      <c r="I875" s="26">
        <v>40</v>
      </c>
      <c r="J875" s="26"/>
      <c r="K875" s="26"/>
    </row>
    <row r="876" spans="1:11" s="76" customFormat="1" x14ac:dyDescent="0.35">
      <c r="A876" s="82" t="s">
        <v>855</v>
      </c>
      <c r="B876" s="83" t="s">
        <v>557</v>
      </c>
      <c r="C876" s="26" t="s">
        <v>139</v>
      </c>
      <c r="D876" s="26">
        <v>7</v>
      </c>
      <c r="E876" s="84">
        <v>133.42857142857142</v>
      </c>
      <c r="F876" s="26">
        <v>934</v>
      </c>
      <c r="G876" s="26">
        <v>1</v>
      </c>
      <c r="H876" s="26">
        <v>1</v>
      </c>
      <c r="I876" s="26">
        <v>20</v>
      </c>
      <c r="J876" s="26"/>
      <c r="K876" s="26"/>
    </row>
    <row r="877" spans="1:11" s="76" customFormat="1" x14ac:dyDescent="0.35">
      <c r="A877" s="82" t="s">
        <v>856</v>
      </c>
      <c r="B877" s="83" t="s">
        <v>747</v>
      </c>
      <c r="C877" s="26" t="s">
        <v>139</v>
      </c>
      <c r="D877" s="26">
        <v>1</v>
      </c>
      <c r="E877" s="84">
        <v>19</v>
      </c>
      <c r="F877" s="26">
        <v>19</v>
      </c>
      <c r="G877" s="26">
        <v>3</v>
      </c>
      <c r="H877" s="26">
        <v>1</v>
      </c>
      <c r="I877" s="26">
        <v>20</v>
      </c>
      <c r="J877" s="26"/>
      <c r="K877" s="26"/>
    </row>
    <row r="878" spans="1:11" s="76" customFormat="1" x14ac:dyDescent="0.35">
      <c r="A878" s="82" t="s">
        <v>857</v>
      </c>
      <c r="B878" s="83" t="s">
        <v>748</v>
      </c>
      <c r="C878" s="26" t="s">
        <v>139</v>
      </c>
      <c r="D878" s="26">
        <v>1</v>
      </c>
      <c r="E878" s="84">
        <v>183</v>
      </c>
      <c r="F878" s="26">
        <v>183</v>
      </c>
      <c r="G878" s="26">
        <v>3</v>
      </c>
      <c r="H878" s="26">
        <v>1</v>
      </c>
      <c r="I878" s="26">
        <v>0</v>
      </c>
      <c r="J878" s="26"/>
      <c r="K878" s="26"/>
    </row>
    <row r="879" spans="1:11" s="76" customFormat="1" x14ac:dyDescent="0.35">
      <c r="A879" s="82" t="s">
        <v>858</v>
      </c>
      <c r="B879" s="83" t="s">
        <v>749</v>
      </c>
      <c r="C879" s="26" t="s">
        <v>139</v>
      </c>
      <c r="D879" s="26">
        <v>1</v>
      </c>
      <c r="E879" s="84">
        <v>58</v>
      </c>
      <c r="F879" s="26">
        <v>58</v>
      </c>
      <c r="G879" s="26">
        <v>2</v>
      </c>
      <c r="H879" s="26">
        <v>1</v>
      </c>
      <c r="I879" s="26">
        <v>20</v>
      </c>
      <c r="J879" s="26"/>
      <c r="K879" s="26"/>
    </row>
    <row r="880" spans="1:11" s="76" customFormat="1" x14ac:dyDescent="0.35">
      <c r="A880" s="82" t="s">
        <v>859</v>
      </c>
      <c r="B880" s="83" t="s">
        <v>750</v>
      </c>
      <c r="C880" s="26" t="s">
        <v>139</v>
      </c>
      <c r="D880" s="26">
        <v>7</v>
      </c>
      <c r="E880" s="84">
        <v>55.571428571428569</v>
      </c>
      <c r="F880" s="26">
        <v>389</v>
      </c>
      <c r="G880" s="26">
        <v>3</v>
      </c>
      <c r="H880" s="26">
        <v>1</v>
      </c>
      <c r="I880" s="26">
        <v>10</v>
      </c>
      <c r="J880" s="26"/>
      <c r="K880" s="26"/>
    </row>
    <row r="881" spans="1:11" s="76" customFormat="1" x14ac:dyDescent="0.35">
      <c r="A881" s="82" t="s">
        <v>860</v>
      </c>
      <c r="B881" s="83" t="s">
        <v>751</v>
      </c>
      <c r="C881" s="26" t="s">
        <v>716</v>
      </c>
      <c r="D881" s="26">
        <v>7</v>
      </c>
      <c r="E881" s="84">
        <v>73.714285714285708</v>
      </c>
      <c r="F881" s="26">
        <v>516</v>
      </c>
      <c r="G881" s="26">
        <v>1</v>
      </c>
      <c r="H881" s="26">
        <v>1</v>
      </c>
      <c r="I881" s="26">
        <v>40</v>
      </c>
      <c r="J881" s="26"/>
      <c r="K881" s="26"/>
    </row>
    <row r="882" spans="1:11" s="76" customFormat="1" x14ac:dyDescent="0.35">
      <c r="A882" s="82" t="s">
        <v>861</v>
      </c>
      <c r="B882" s="83" t="s">
        <v>752</v>
      </c>
      <c r="C882" s="26" t="s">
        <v>32</v>
      </c>
      <c r="D882" s="26">
        <v>3</v>
      </c>
      <c r="E882" s="84">
        <v>107.66666666666667</v>
      </c>
      <c r="F882" s="26">
        <v>323</v>
      </c>
      <c r="G882" s="26">
        <v>1</v>
      </c>
      <c r="H882" s="26">
        <v>3</v>
      </c>
      <c r="I882" s="26">
        <v>50</v>
      </c>
      <c r="J882" s="26"/>
      <c r="K882" s="26"/>
    </row>
    <row r="883" spans="1:11" s="76" customFormat="1" x14ac:dyDescent="0.35">
      <c r="A883" s="82" t="s">
        <v>862</v>
      </c>
      <c r="B883" s="83" t="s">
        <v>753</v>
      </c>
      <c r="C883" s="26" t="s">
        <v>139</v>
      </c>
      <c r="D883" s="26">
        <v>2</v>
      </c>
      <c r="E883" s="84">
        <v>12.5</v>
      </c>
      <c r="F883" s="26">
        <v>25</v>
      </c>
      <c r="G883" s="26">
        <v>1</v>
      </c>
      <c r="H883" s="26">
        <v>3</v>
      </c>
      <c r="I883" s="26">
        <v>40</v>
      </c>
      <c r="J883" s="26"/>
      <c r="K883" s="26"/>
    </row>
    <row r="884" spans="1:11" s="76" customFormat="1" x14ac:dyDescent="0.35">
      <c r="A884" s="82" t="s">
        <v>863</v>
      </c>
      <c r="B884" s="83" t="s">
        <v>754</v>
      </c>
      <c r="C884" s="26" t="s">
        <v>139</v>
      </c>
      <c r="D884" s="26">
        <v>1</v>
      </c>
      <c r="E884" s="84">
        <v>88</v>
      </c>
      <c r="F884" s="26">
        <v>88</v>
      </c>
      <c r="G884" s="26">
        <v>2</v>
      </c>
      <c r="H884" s="26">
        <v>1</v>
      </c>
      <c r="I884" s="26">
        <v>30</v>
      </c>
      <c r="J884" s="26"/>
      <c r="K884" s="26"/>
    </row>
    <row r="885" spans="1:11" s="76" customFormat="1" x14ac:dyDescent="0.35">
      <c r="A885" s="82" t="s">
        <v>864</v>
      </c>
      <c r="B885" s="83" t="s">
        <v>755</v>
      </c>
      <c r="C885" s="26" t="s">
        <v>139</v>
      </c>
      <c r="D885" s="26">
        <v>12</v>
      </c>
      <c r="E885" s="84">
        <v>156.83333333333334</v>
      </c>
      <c r="F885" s="26">
        <v>1882</v>
      </c>
      <c r="G885" s="26">
        <v>1</v>
      </c>
      <c r="H885" s="26">
        <v>1</v>
      </c>
      <c r="I885" s="26">
        <v>40</v>
      </c>
      <c r="J885" s="26"/>
      <c r="K885" s="26"/>
    </row>
    <row r="886" spans="1:11" s="76" customFormat="1" x14ac:dyDescent="0.35">
      <c r="A886" s="82" t="s">
        <v>865</v>
      </c>
      <c r="B886" s="83" t="s">
        <v>756</v>
      </c>
      <c r="C886" s="26" t="s">
        <v>139</v>
      </c>
      <c r="D886" s="26">
        <v>1</v>
      </c>
      <c r="E886" s="84">
        <v>31</v>
      </c>
      <c r="F886" s="26">
        <v>31</v>
      </c>
      <c r="G886" s="26">
        <v>1</v>
      </c>
      <c r="H886" s="26">
        <v>1</v>
      </c>
      <c r="I886" s="26">
        <v>40</v>
      </c>
      <c r="J886" s="26"/>
      <c r="K886" s="26"/>
    </row>
    <row r="887" spans="1:11" s="76" customFormat="1" x14ac:dyDescent="0.35">
      <c r="A887" s="82" t="s">
        <v>866</v>
      </c>
      <c r="B887" s="83" t="s">
        <v>757</v>
      </c>
      <c r="C887" s="26" t="s">
        <v>139</v>
      </c>
      <c r="D887" s="26">
        <v>8</v>
      </c>
      <c r="E887" s="84">
        <v>18</v>
      </c>
      <c r="F887" s="26">
        <v>144</v>
      </c>
      <c r="G887" s="26">
        <v>2</v>
      </c>
      <c r="H887" s="26">
        <v>1</v>
      </c>
      <c r="I887" s="26">
        <v>6</v>
      </c>
      <c r="J887" s="26"/>
      <c r="K887" s="26"/>
    </row>
    <row r="888" spans="1:11" s="76" customFormat="1" x14ac:dyDescent="0.35">
      <c r="A888" s="82" t="s">
        <v>867</v>
      </c>
      <c r="B888" s="83" t="s">
        <v>758</v>
      </c>
      <c r="C888" s="26" t="s">
        <v>139</v>
      </c>
      <c r="D888" s="26">
        <v>1</v>
      </c>
      <c r="E888" s="84">
        <v>120</v>
      </c>
      <c r="F888" s="26">
        <v>120</v>
      </c>
      <c r="G888" s="26">
        <v>2</v>
      </c>
      <c r="H888" s="26">
        <v>1</v>
      </c>
      <c r="I888" s="26">
        <v>6</v>
      </c>
      <c r="J888" s="26"/>
      <c r="K888" s="26"/>
    </row>
    <row r="889" spans="1:11" s="76" customFormat="1" x14ac:dyDescent="0.35">
      <c r="A889" s="82" t="s">
        <v>868</v>
      </c>
      <c r="B889" s="83" t="s">
        <v>759</v>
      </c>
      <c r="C889" s="26" t="s">
        <v>139</v>
      </c>
      <c r="D889" s="26">
        <v>11</v>
      </c>
      <c r="E889" s="84">
        <v>65.63636363636364</v>
      </c>
      <c r="F889" s="26">
        <v>722</v>
      </c>
      <c r="G889" s="26">
        <v>2</v>
      </c>
      <c r="H889" s="26">
        <v>1</v>
      </c>
      <c r="I889" s="26">
        <v>6</v>
      </c>
      <c r="J889" s="26"/>
      <c r="K889" s="26"/>
    </row>
    <row r="890" spans="1:11" s="76" customFormat="1" x14ac:dyDescent="0.35">
      <c r="A890" s="82" t="s">
        <v>869</v>
      </c>
      <c r="B890" s="83" t="s">
        <v>760</v>
      </c>
      <c r="C890" s="26" t="s">
        <v>139</v>
      </c>
      <c r="D890" s="26">
        <v>9</v>
      </c>
      <c r="E890" s="84">
        <v>134.22222222222223</v>
      </c>
      <c r="F890" s="26">
        <v>1208</v>
      </c>
      <c r="G890" s="26">
        <v>1</v>
      </c>
      <c r="H890" s="26">
        <v>1</v>
      </c>
      <c r="I890" s="26">
        <v>6</v>
      </c>
      <c r="J890" s="26"/>
      <c r="K890" s="26"/>
    </row>
    <row r="891" spans="1:11" s="76" customFormat="1" x14ac:dyDescent="0.35">
      <c r="A891" s="82" t="s">
        <v>870</v>
      </c>
      <c r="B891" s="83" t="s">
        <v>761</v>
      </c>
      <c r="C891" s="26" t="s">
        <v>139</v>
      </c>
      <c r="D891" s="26">
        <v>4</v>
      </c>
      <c r="E891" s="84">
        <v>928.25</v>
      </c>
      <c r="F891" s="26">
        <v>3713</v>
      </c>
      <c r="G891" s="26">
        <v>2</v>
      </c>
      <c r="H891" s="26">
        <v>1</v>
      </c>
      <c r="I891" s="26">
        <v>6</v>
      </c>
      <c r="J891" s="26"/>
      <c r="K891" s="26"/>
    </row>
    <row r="892" spans="1:11" s="76" customFormat="1" x14ac:dyDescent="0.35">
      <c r="A892" s="82" t="s">
        <v>871</v>
      </c>
      <c r="B892" s="83" t="s">
        <v>762</v>
      </c>
      <c r="C892" s="26" t="s">
        <v>139</v>
      </c>
      <c r="D892" s="26">
        <v>2</v>
      </c>
      <c r="E892" s="84">
        <v>156.5</v>
      </c>
      <c r="F892" s="26">
        <v>313</v>
      </c>
      <c r="G892" s="26">
        <v>3</v>
      </c>
      <c r="H892" s="26">
        <v>1</v>
      </c>
      <c r="I892" s="26">
        <v>0</v>
      </c>
      <c r="J892" s="26"/>
      <c r="K892" s="26"/>
    </row>
    <row r="893" spans="1:11" s="76" customFormat="1" x14ac:dyDescent="0.35">
      <c r="A893" s="82" t="s">
        <v>872</v>
      </c>
      <c r="B893" s="83" t="s">
        <v>763</v>
      </c>
      <c r="C893" s="26" t="s">
        <v>139</v>
      </c>
      <c r="D893" s="26">
        <v>1</v>
      </c>
      <c r="E893" s="84">
        <v>103</v>
      </c>
      <c r="F893" s="26">
        <v>103</v>
      </c>
      <c r="G893" s="26">
        <v>3</v>
      </c>
      <c r="H893" s="26">
        <v>1</v>
      </c>
      <c r="I893" s="26">
        <v>0</v>
      </c>
      <c r="J893" s="26"/>
      <c r="K893" s="26"/>
    </row>
    <row r="894" spans="1:11" s="76" customFormat="1" x14ac:dyDescent="0.35">
      <c r="A894" s="82" t="s">
        <v>873</v>
      </c>
      <c r="B894" s="83" t="s">
        <v>764</v>
      </c>
      <c r="C894" s="26" t="s">
        <v>139</v>
      </c>
      <c r="D894" s="26">
        <v>6</v>
      </c>
      <c r="E894" s="84">
        <v>826.83333333333337</v>
      </c>
      <c r="F894" s="26">
        <v>4961</v>
      </c>
      <c r="G894" s="26">
        <v>2</v>
      </c>
      <c r="H894" s="26">
        <v>1</v>
      </c>
      <c r="I894" s="26">
        <v>6</v>
      </c>
      <c r="J894" s="26"/>
      <c r="K894" s="26"/>
    </row>
    <row r="895" spans="1:11" s="76" customFormat="1" x14ac:dyDescent="0.35">
      <c r="A895" s="82" t="s">
        <v>874</v>
      </c>
      <c r="B895" s="83" t="s">
        <v>765</v>
      </c>
      <c r="C895" s="26" t="s">
        <v>139</v>
      </c>
      <c r="D895" s="26">
        <v>3</v>
      </c>
      <c r="E895" s="84">
        <v>4</v>
      </c>
      <c r="F895" s="26">
        <v>12</v>
      </c>
      <c r="G895" s="26">
        <v>2</v>
      </c>
      <c r="H895" s="26">
        <v>1</v>
      </c>
      <c r="I895" s="26">
        <v>6</v>
      </c>
      <c r="J895" s="26"/>
      <c r="K895" s="26"/>
    </row>
    <row r="896" spans="1:11" s="76" customFormat="1" x14ac:dyDescent="0.35">
      <c r="A896" s="82" t="s">
        <v>875</v>
      </c>
      <c r="B896" s="83" t="s">
        <v>766</v>
      </c>
      <c r="C896" s="26" t="s">
        <v>139</v>
      </c>
      <c r="D896" s="26">
        <v>1</v>
      </c>
      <c r="E896" s="84">
        <v>177</v>
      </c>
      <c r="F896" s="26">
        <v>177</v>
      </c>
      <c r="G896" s="26">
        <v>3</v>
      </c>
      <c r="H896" s="26">
        <v>1</v>
      </c>
      <c r="I896" s="26">
        <v>0</v>
      </c>
      <c r="J896" s="26"/>
      <c r="K896" s="26"/>
    </row>
    <row r="897" spans="1:11" s="76" customFormat="1" x14ac:dyDescent="0.35">
      <c r="A897" s="82" t="s">
        <v>876</v>
      </c>
      <c r="B897" s="83" t="s">
        <v>767</v>
      </c>
      <c r="C897" s="26" t="s">
        <v>139</v>
      </c>
      <c r="D897" s="26">
        <v>2</v>
      </c>
      <c r="E897" s="84">
        <v>61.5</v>
      </c>
      <c r="F897" s="26">
        <v>123</v>
      </c>
      <c r="G897" s="26">
        <v>3</v>
      </c>
      <c r="H897" s="26">
        <v>1</v>
      </c>
      <c r="I897" s="26">
        <v>0</v>
      </c>
      <c r="J897" s="26"/>
      <c r="K897" s="26"/>
    </row>
    <row r="898" spans="1:11" s="76" customFormat="1" x14ac:dyDescent="0.35">
      <c r="A898" s="82" t="s">
        <v>877</v>
      </c>
      <c r="B898" s="83" t="s">
        <v>768</v>
      </c>
      <c r="C898" s="26" t="s">
        <v>139</v>
      </c>
      <c r="D898" s="26">
        <v>3</v>
      </c>
      <c r="E898" s="84">
        <v>38</v>
      </c>
      <c r="F898" s="26">
        <v>114</v>
      </c>
      <c r="G898" s="26">
        <v>1</v>
      </c>
      <c r="H898" s="26">
        <v>1</v>
      </c>
      <c r="I898" s="26">
        <v>10</v>
      </c>
      <c r="J898" s="26"/>
      <c r="K898" s="26"/>
    </row>
    <row r="899" spans="1:11" s="76" customFormat="1" x14ac:dyDescent="0.35">
      <c r="A899" s="82" t="s">
        <v>878</v>
      </c>
      <c r="B899" s="83" t="s">
        <v>769</v>
      </c>
      <c r="C899" s="26" t="s">
        <v>139</v>
      </c>
      <c r="D899" s="26">
        <v>4</v>
      </c>
      <c r="E899" s="84">
        <v>22.5</v>
      </c>
      <c r="F899" s="26">
        <v>90</v>
      </c>
      <c r="G899" s="26">
        <v>2</v>
      </c>
      <c r="H899" s="26">
        <v>1</v>
      </c>
      <c r="I899" s="26">
        <v>20</v>
      </c>
      <c r="J899" s="26">
        <v>0</v>
      </c>
      <c r="K899" s="26"/>
    </row>
    <row r="900" spans="1:11" s="76" customFormat="1" x14ac:dyDescent="0.35">
      <c r="A900" s="82" t="s">
        <v>879</v>
      </c>
      <c r="B900" s="83" t="s">
        <v>770</v>
      </c>
      <c r="C900" s="26" t="s">
        <v>139</v>
      </c>
      <c r="D900" s="26">
        <v>5</v>
      </c>
      <c r="E900" s="84">
        <v>263</v>
      </c>
      <c r="F900" s="26">
        <v>1315</v>
      </c>
      <c r="G900" s="26">
        <v>3</v>
      </c>
      <c r="H900" s="26">
        <v>3</v>
      </c>
      <c r="I900" s="26"/>
      <c r="J900" s="26"/>
      <c r="K900" s="26"/>
    </row>
    <row r="901" spans="1:11" s="76" customFormat="1" x14ac:dyDescent="0.35">
      <c r="A901" s="82" t="s">
        <v>880</v>
      </c>
      <c r="B901" s="83" t="s">
        <v>771</v>
      </c>
      <c r="C901" s="26" t="s">
        <v>139</v>
      </c>
      <c r="D901" s="26">
        <v>1</v>
      </c>
      <c r="E901" s="84">
        <v>147</v>
      </c>
      <c r="F901" s="26">
        <v>147</v>
      </c>
      <c r="G901" s="26">
        <v>2</v>
      </c>
      <c r="H901" s="26">
        <v>1</v>
      </c>
      <c r="I901" s="26">
        <v>2</v>
      </c>
      <c r="J901" s="26">
        <v>0</v>
      </c>
      <c r="K901" s="26"/>
    </row>
    <row r="902" spans="1:11" s="76" customFormat="1" x14ac:dyDescent="0.35">
      <c r="A902" s="82" t="s">
        <v>881</v>
      </c>
      <c r="B902" s="83" t="s">
        <v>772</v>
      </c>
      <c r="C902" s="26" t="s">
        <v>139</v>
      </c>
      <c r="D902" s="26">
        <v>1</v>
      </c>
      <c r="E902" s="84">
        <v>39</v>
      </c>
      <c r="F902" s="26">
        <v>39</v>
      </c>
      <c r="G902" s="26">
        <v>3</v>
      </c>
      <c r="H902" s="26">
        <v>1</v>
      </c>
      <c r="I902" s="26">
        <v>0</v>
      </c>
      <c r="J902" s="26"/>
      <c r="K902" s="26"/>
    </row>
    <row r="903" spans="1:11" s="76" customFormat="1" x14ac:dyDescent="0.35">
      <c r="A903" s="82" t="s">
        <v>882</v>
      </c>
      <c r="B903" s="83" t="s">
        <v>773</v>
      </c>
      <c r="C903" s="26" t="s">
        <v>139</v>
      </c>
      <c r="D903" s="26">
        <v>19</v>
      </c>
      <c r="E903" s="84">
        <v>36.421052631578945</v>
      </c>
      <c r="F903" s="26">
        <v>692</v>
      </c>
      <c r="G903" s="26">
        <v>2</v>
      </c>
      <c r="H903" s="26">
        <v>1</v>
      </c>
      <c r="I903" s="26">
        <v>2</v>
      </c>
      <c r="J903" s="26"/>
      <c r="K903" s="26"/>
    </row>
    <row r="904" spans="1:11" s="76" customFormat="1" x14ac:dyDescent="0.35">
      <c r="A904" s="82" t="s">
        <v>883</v>
      </c>
      <c r="B904" s="83" t="s">
        <v>774</v>
      </c>
      <c r="C904" s="26" t="s">
        <v>139</v>
      </c>
      <c r="D904" s="26">
        <v>2</v>
      </c>
      <c r="E904" s="84">
        <v>19.5</v>
      </c>
      <c r="F904" s="26">
        <v>39</v>
      </c>
      <c r="G904" s="26">
        <v>3</v>
      </c>
      <c r="H904" s="26">
        <v>1</v>
      </c>
      <c r="I904" s="26"/>
      <c r="J904" s="26"/>
      <c r="K904" s="26"/>
    </row>
    <row r="905" spans="1:11" s="76" customFormat="1" x14ac:dyDescent="0.35">
      <c r="A905" s="82" t="s">
        <v>884</v>
      </c>
      <c r="B905" s="83" t="s">
        <v>775</v>
      </c>
      <c r="C905" s="26" t="s">
        <v>139</v>
      </c>
      <c r="D905" s="26">
        <v>1</v>
      </c>
      <c r="E905" s="84">
        <v>1847</v>
      </c>
      <c r="F905" s="26">
        <v>1847</v>
      </c>
      <c r="G905" s="26">
        <v>3</v>
      </c>
      <c r="H905" s="26">
        <v>1</v>
      </c>
      <c r="I905" s="26">
        <v>4</v>
      </c>
      <c r="J905" s="26"/>
      <c r="K905" s="26"/>
    </row>
    <row r="906" spans="1:11" s="76" customFormat="1" x14ac:dyDescent="0.35">
      <c r="A906" s="82" t="s">
        <v>885</v>
      </c>
      <c r="B906" s="83" t="s">
        <v>776</v>
      </c>
      <c r="C906" s="26" t="s">
        <v>139</v>
      </c>
      <c r="D906" s="26">
        <v>5</v>
      </c>
      <c r="E906" s="84">
        <v>123.8</v>
      </c>
      <c r="F906" s="26">
        <v>619</v>
      </c>
      <c r="G906" s="26">
        <v>2</v>
      </c>
      <c r="H906" s="26">
        <v>1</v>
      </c>
      <c r="I906" s="26"/>
      <c r="J906" s="26"/>
      <c r="K906" s="26"/>
    </row>
    <row r="907" spans="1:11" s="76" customFormat="1" x14ac:dyDescent="0.35">
      <c r="A907" s="82" t="s">
        <v>886</v>
      </c>
      <c r="B907" s="83" t="s">
        <v>777</v>
      </c>
      <c r="C907" s="26" t="s">
        <v>139</v>
      </c>
      <c r="D907" s="26">
        <v>3</v>
      </c>
      <c r="E907" s="84">
        <v>1527.3333333333333</v>
      </c>
      <c r="F907" s="26">
        <v>4582</v>
      </c>
      <c r="G907" s="26">
        <v>3</v>
      </c>
      <c r="H907" s="26">
        <v>2</v>
      </c>
      <c r="I907" s="26"/>
      <c r="J907" s="26"/>
      <c r="K907" s="26"/>
    </row>
    <row r="908" spans="1:11" s="76" customFormat="1" ht="26" x14ac:dyDescent="0.35">
      <c r="A908" s="82" t="s">
        <v>887</v>
      </c>
      <c r="B908" s="83" t="s">
        <v>778</v>
      </c>
      <c r="C908" s="26" t="s">
        <v>139</v>
      </c>
      <c r="D908" s="26">
        <v>1</v>
      </c>
      <c r="E908" s="84">
        <v>233</v>
      </c>
      <c r="F908" s="26">
        <v>233</v>
      </c>
      <c r="G908" s="26">
        <v>3</v>
      </c>
      <c r="H908" s="26">
        <v>2</v>
      </c>
      <c r="I908" s="26"/>
      <c r="J908" s="26"/>
      <c r="K908" s="26"/>
    </row>
    <row r="909" spans="1:11" s="76" customFormat="1" x14ac:dyDescent="0.35">
      <c r="A909" s="82" t="s">
        <v>888</v>
      </c>
      <c r="B909" s="83" t="s">
        <v>779</v>
      </c>
      <c r="C909" s="26" t="s">
        <v>139</v>
      </c>
      <c r="D909" s="26">
        <v>2</v>
      </c>
      <c r="E909" s="84">
        <v>1247.5</v>
      </c>
      <c r="F909" s="26">
        <v>2495</v>
      </c>
      <c r="G909" s="26">
        <v>1</v>
      </c>
      <c r="H909" s="26">
        <v>2</v>
      </c>
      <c r="I909" s="26"/>
      <c r="J909" s="26"/>
      <c r="K909" s="26"/>
    </row>
    <row r="910" spans="1:11" s="76" customFormat="1" x14ac:dyDescent="0.35">
      <c r="A910" s="82" t="s">
        <v>889</v>
      </c>
      <c r="B910" s="83" t="s">
        <v>780</v>
      </c>
      <c r="C910" s="26" t="s">
        <v>139</v>
      </c>
      <c r="D910" s="26">
        <v>5</v>
      </c>
      <c r="E910" s="84">
        <v>77.400000000000006</v>
      </c>
      <c r="F910" s="26">
        <v>387</v>
      </c>
      <c r="G910" s="26">
        <v>3</v>
      </c>
      <c r="H910" s="26">
        <v>3</v>
      </c>
      <c r="I910" s="26"/>
      <c r="J910" s="26"/>
      <c r="K910" s="26"/>
    </row>
    <row r="911" spans="1:11" s="76" customFormat="1" x14ac:dyDescent="0.35">
      <c r="A911" s="82" t="s">
        <v>890</v>
      </c>
      <c r="B911" s="83" t="s">
        <v>781</v>
      </c>
      <c r="C911" s="26" t="s">
        <v>139</v>
      </c>
      <c r="D911" s="26">
        <v>1</v>
      </c>
      <c r="E911" s="84">
        <v>47</v>
      </c>
      <c r="F911" s="26">
        <v>47</v>
      </c>
      <c r="G911" s="26">
        <v>1</v>
      </c>
      <c r="H911" s="26">
        <v>1</v>
      </c>
      <c r="I911" s="26"/>
      <c r="J911" s="26"/>
      <c r="K911" s="26"/>
    </row>
    <row r="912" spans="1:11" s="76" customFormat="1" x14ac:dyDescent="0.35">
      <c r="A912" s="82" t="s">
        <v>891</v>
      </c>
      <c r="B912" s="83" t="s">
        <v>812</v>
      </c>
      <c r="C912" s="26" t="s">
        <v>139</v>
      </c>
      <c r="D912" s="26">
        <v>1</v>
      </c>
      <c r="E912" s="84">
        <v>2172</v>
      </c>
      <c r="F912" s="26">
        <v>2172</v>
      </c>
      <c r="G912" s="26">
        <v>3</v>
      </c>
      <c r="H912" s="26">
        <v>2</v>
      </c>
      <c r="I912" s="26"/>
      <c r="J912" s="26"/>
      <c r="K912" s="26"/>
    </row>
    <row r="913" spans="1:11" s="76" customFormat="1" x14ac:dyDescent="0.35">
      <c r="A913" s="82" t="s">
        <v>892</v>
      </c>
      <c r="B913" s="83" t="s">
        <v>811</v>
      </c>
      <c r="C913" s="26" t="s">
        <v>139</v>
      </c>
      <c r="D913" s="26">
        <v>1</v>
      </c>
      <c r="E913" s="84">
        <v>420</v>
      </c>
      <c r="F913" s="26">
        <v>420</v>
      </c>
      <c r="G913" s="26">
        <v>3</v>
      </c>
      <c r="H913" s="26">
        <v>2</v>
      </c>
      <c r="I913" s="26"/>
      <c r="J913" s="26"/>
      <c r="K913" s="26"/>
    </row>
    <row r="914" spans="1:11" s="76" customFormat="1" x14ac:dyDescent="0.35">
      <c r="A914" s="82" t="s">
        <v>893</v>
      </c>
      <c r="B914" s="83" t="s">
        <v>782</v>
      </c>
      <c r="C914" s="26" t="s">
        <v>139</v>
      </c>
      <c r="D914" s="26">
        <v>3</v>
      </c>
      <c r="E914" s="84">
        <v>51.333333333333336</v>
      </c>
      <c r="F914" s="26">
        <v>154</v>
      </c>
      <c r="G914" s="26">
        <v>3</v>
      </c>
      <c r="H914" s="26">
        <v>1</v>
      </c>
      <c r="I914" s="26"/>
      <c r="J914" s="26"/>
      <c r="K914" s="26"/>
    </row>
    <row r="915" spans="1:11" s="76" customFormat="1" x14ac:dyDescent="0.35">
      <c r="A915" s="82" t="s">
        <v>894</v>
      </c>
      <c r="B915" s="83" t="s">
        <v>810</v>
      </c>
      <c r="C915" s="26" t="s">
        <v>139</v>
      </c>
      <c r="D915" s="26">
        <v>1</v>
      </c>
      <c r="E915" s="84">
        <v>56</v>
      </c>
      <c r="F915" s="26">
        <v>56</v>
      </c>
      <c r="G915" s="26">
        <v>3</v>
      </c>
      <c r="H915" s="26">
        <v>2</v>
      </c>
      <c r="I915" s="26"/>
      <c r="J915" s="26"/>
      <c r="K915" s="26"/>
    </row>
    <row r="916" spans="1:11" s="76" customFormat="1" x14ac:dyDescent="0.35">
      <c r="A916" s="82" t="s">
        <v>895</v>
      </c>
      <c r="B916" s="83" t="s">
        <v>783</v>
      </c>
      <c r="C916" s="26" t="s">
        <v>139</v>
      </c>
      <c r="D916" s="26">
        <v>1</v>
      </c>
      <c r="E916" s="84">
        <v>150</v>
      </c>
      <c r="F916" s="26">
        <v>150</v>
      </c>
      <c r="G916" s="26">
        <v>3</v>
      </c>
      <c r="H916" s="26">
        <v>1</v>
      </c>
      <c r="I916" s="26"/>
      <c r="J916" s="26"/>
      <c r="K916" s="26"/>
    </row>
    <row r="917" spans="1:11" s="76" customFormat="1" x14ac:dyDescent="0.35">
      <c r="A917" s="82" t="s">
        <v>896</v>
      </c>
      <c r="B917" s="83" t="s">
        <v>784</v>
      </c>
      <c r="C917" s="26" t="s">
        <v>139</v>
      </c>
      <c r="D917" s="26">
        <v>1</v>
      </c>
      <c r="E917" s="84">
        <v>152</v>
      </c>
      <c r="F917" s="26">
        <v>152</v>
      </c>
      <c r="G917" s="26">
        <v>3</v>
      </c>
      <c r="H917" s="26">
        <v>1</v>
      </c>
      <c r="I917" s="26"/>
      <c r="J917" s="26"/>
      <c r="K917" s="26"/>
    </row>
    <row r="918" spans="1:11" s="76" customFormat="1" x14ac:dyDescent="0.35">
      <c r="A918" s="82" t="s">
        <v>897</v>
      </c>
      <c r="B918" s="83" t="s">
        <v>809</v>
      </c>
      <c r="C918" s="26" t="s">
        <v>139</v>
      </c>
      <c r="D918" s="26">
        <v>1</v>
      </c>
      <c r="E918" s="84">
        <v>99</v>
      </c>
      <c r="F918" s="26">
        <v>99</v>
      </c>
      <c r="G918" s="26">
        <v>2</v>
      </c>
      <c r="H918" s="26">
        <v>2</v>
      </c>
      <c r="I918" s="26"/>
      <c r="J918" s="26"/>
      <c r="K918" s="26"/>
    </row>
    <row r="919" spans="1:11" s="76" customFormat="1" x14ac:dyDescent="0.35">
      <c r="A919" s="82" t="s">
        <v>898</v>
      </c>
      <c r="B919" s="83" t="s">
        <v>808</v>
      </c>
      <c r="C919" s="26" t="s">
        <v>139</v>
      </c>
      <c r="D919" s="26">
        <v>1</v>
      </c>
      <c r="E919" s="84">
        <v>116</v>
      </c>
      <c r="F919" s="26">
        <v>116</v>
      </c>
      <c r="G919" s="26">
        <v>3</v>
      </c>
      <c r="H919" s="26">
        <v>2</v>
      </c>
      <c r="I919" s="26"/>
      <c r="J919" s="26"/>
      <c r="K919" s="26"/>
    </row>
    <row r="920" spans="1:11" s="76" customFormat="1" x14ac:dyDescent="0.35">
      <c r="A920" s="82" t="s">
        <v>899</v>
      </c>
      <c r="B920" s="83" t="s">
        <v>785</v>
      </c>
      <c r="C920" s="26" t="s">
        <v>139</v>
      </c>
      <c r="D920" s="26">
        <v>1</v>
      </c>
      <c r="E920" s="84">
        <v>1</v>
      </c>
      <c r="F920" s="26">
        <v>1</v>
      </c>
      <c r="G920" s="26">
        <v>2</v>
      </c>
      <c r="H920" s="26">
        <v>1</v>
      </c>
      <c r="I920" s="26"/>
      <c r="J920" s="26"/>
      <c r="K920" s="26"/>
    </row>
    <row r="921" spans="1:11" s="76" customFormat="1" x14ac:dyDescent="0.35">
      <c r="A921" s="82" t="s">
        <v>900</v>
      </c>
      <c r="B921" s="83" t="s">
        <v>786</v>
      </c>
      <c r="C921" s="26" t="s">
        <v>139</v>
      </c>
      <c r="D921" s="26">
        <v>3</v>
      </c>
      <c r="E921" s="84">
        <v>57.666666666666664</v>
      </c>
      <c r="F921" s="26">
        <v>173</v>
      </c>
      <c r="G921" s="26">
        <v>2</v>
      </c>
      <c r="H921" s="26">
        <v>2</v>
      </c>
      <c r="I921" s="26"/>
      <c r="J921" s="26"/>
      <c r="K921" s="26"/>
    </row>
    <row r="922" spans="1:11" s="76" customFormat="1" x14ac:dyDescent="0.35">
      <c r="A922" s="82" t="s">
        <v>901</v>
      </c>
      <c r="B922" s="83" t="s">
        <v>787</v>
      </c>
      <c r="C922" s="26" t="s">
        <v>139</v>
      </c>
      <c r="D922" s="26">
        <v>1</v>
      </c>
      <c r="E922" s="84">
        <v>13</v>
      </c>
      <c r="F922" s="26">
        <v>13</v>
      </c>
      <c r="G922" s="26">
        <v>1</v>
      </c>
      <c r="H922" s="26">
        <v>1</v>
      </c>
      <c r="I922" s="26"/>
      <c r="J922" s="26"/>
      <c r="K922" s="26"/>
    </row>
    <row r="923" spans="1:11" s="76" customFormat="1" x14ac:dyDescent="0.35">
      <c r="A923" s="82" t="s">
        <v>902</v>
      </c>
      <c r="B923" s="83" t="s">
        <v>3600</v>
      </c>
      <c r="C923" s="26" t="s">
        <v>139</v>
      </c>
      <c r="D923" s="26">
        <v>1</v>
      </c>
      <c r="E923" s="84">
        <v>122</v>
      </c>
      <c r="F923" s="26">
        <v>122</v>
      </c>
      <c r="G923" s="26">
        <v>3</v>
      </c>
      <c r="H923" s="26">
        <v>2</v>
      </c>
      <c r="I923" s="26"/>
      <c r="J923" s="26"/>
      <c r="K923" s="26"/>
    </row>
    <row r="924" spans="1:11" s="76" customFormat="1" x14ac:dyDescent="0.35">
      <c r="A924" s="82" t="s">
        <v>903</v>
      </c>
      <c r="B924" s="83" t="s">
        <v>788</v>
      </c>
      <c r="C924" s="26" t="s">
        <v>139</v>
      </c>
      <c r="D924" s="26">
        <v>2</v>
      </c>
      <c r="E924" s="84">
        <v>23.5</v>
      </c>
      <c r="F924" s="26">
        <v>47</v>
      </c>
      <c r="G924" s="26">
        <v>1</v>
      </c>
      <c r="H924" s="26">
        <v>1</v>
      </c>
      <c r="I924" s="26"/>
      <c r="J924" s="26"/>
      <c r="K924" s="26"/>
    </row>
    <row r="925" spans="1:11" s="76" customFormat="1" x14ac:dyDescent="0.35">
      <c r="A925" s="82" t="s">
        <v>904</v>
      </c>
      <c r="B925" s="83" t="s">
        <v>789</v>
      </c>
      <c r="C925" s="26" t="s">
        <v>139</v>
      </c>
      <c r="D925" s="26">
        <v>2</v>
      </c>
      <c r="E925" s="84">
        <v>86</v>
      </c>
      <c r="F925" s="26">
        <v>172</v>
      </c>
      <c r="G925" s="26">
        <v>2</v>
      </c>
      <c r="H925" s="26">
        <v>1</v>
      </c>
      <c r="I925" s="26"/>
      <c r="J925" s="26"/>
      <c r="K925" s="26"/>
    </row>
    <row r="926" spans="1:11" s="76" customFormat="1" x14ac:dyDescent="0.35">
      <c r="A926" s="82" t="s">
        <v>905</v>
      </c>
      <c r="B926" s="83" t="s">
        <v>790</v>
      </c>
      <c r="C926" s="26" t="s">
        <v>139</v>
      </c>
      <c r="D926" s="26">
        <v>1</v>
      </c>
      <c r="E926" s="84">
        <v>90</v>
      </c>
      <c r="F926" s="26">
        <v>90</v>
      </c>
      <c r="G926" s="26">
        <v>2</v>
      </c>
      <c r="H926" s="26">
        <v>1</v>
      </c>
      <c r="I926" s="26"/>
      <c r="J926" s="26"/>
      <c r="K926" s="26"/>
    </row>
    <row r="927" spans="1:11" s="76" customFormat="1" x14ac:dyDescent="0.35">
      <c r="A927" s="82" t="s">
        <v>906</v>
      </c>
      <c r="B927" s="83" t="s">
        <v>791</v>
      </c>
      <c r="C927" s="26" t="s">
        <v>139</v>
      </c>
      <c r="D927" s="26">
        <v>1</v>
      </c>
      <c r="E927" s="84">
        <v>9</v>
      </c>
      <c r="F927" s="26">
        <v>9</v>
      </c>
      <c r="G927" s="26">
        <v>3</v>
      </c>
      <c r="H927" s="26">
        <v>2</v>
      </c>
      <c r="I927" s="26"/>
      <c r="J927" s="26"/>
      <c r="K927" s="26"/>
    </row>
    <row r="928" spans="1:11" s="76" customFormat="1" x14ac:dyDescent="0.35">
      <c r="A928" s="82" t="s">
        <v>907</v>
      </c>
      <c r="B928" s="83" t="s">
        <v>792</v>
      </c>
      <c r="C928" s="26" t="s">
        <v>139</v>
      </c>
      <c r="D928" s="26">
        <v>1</v>
      </c>
      <c r="E928" s="84">
        <v>65</v>
      </c>
      <c r="F928" s="26">
        <v>65</v>
      </c>
      <c r="G928" s="26">
        <v>1</v>
      </c>
      <c r="H928" s="26">
        <v>2</v>
      </c>
      <c r="I928" s="26"/>
      <c r="J928" s="26"/>
      <c r="K928" s="26"/>
    </row>
    <row r="929" spans="1:11" s="76" customFormat="1" x14ac:dyDescent="0.35">
      <c r="A929" s="82" t="s">
        <v>908</v>
      </c>
      <c r="B929" s="83" t="s">
        <v>793</v>
      </c>
      <c r="C929" s="26" t="s">
        <v>139</v>
      </c>
      <c r="D929" s="26">
        <v>1</v>
      </c>
      <c r="E929" s="84">
        <v>72</v>
      </c>
      <c r="F929" s="26">
        <v>72</v>
      </c>
      <c r="G929" s="26">
        <v>2</v>
      </c>
      <c r="H929" s="26">
        <v>1</v>
      </c>
      <c r="I929" s="26"/>
      <c r="J929" s="26"/>
      <c r="K929" s="26"/>
    </row>
    <row r="930" spans="1:11" s="76" customFormat="1" x14ac:dyDescent="0.35">
      <c r="A930" s="82" t="s">
        <v>909</v>
      </c>
      <c r="B930" s="83" t="s">
        <v>794</v>
      </c>
      <c r="C930" s="26" t="s">
        <v>139</v>
      </c>
      <c r="D930" s="26">
        <v>1</v>
      </c>
      <c r="E930" s="84">
        <v>15</v>
      </c>
      <c r="F930" s="26">
        <v>15</v>
      </c>
      <c r="G930" s="26">
        <v>3</v>
      </c>
      <c r="H930" s="26">
        <v>2</v>
      </c>
      <c r="I930" s="26"/>
      <c r="J930" s="26"/>
      <c r="K930" s="26"/>
    </row>
    <row r="931" spans="1:11" s="76" customFormat="1" x14ac:dyDescent="0.35">
      <c r="A931" s="82" t="s">
        <v>910</v>
      </c>
      <c r="B931" s="83" t="s">
        <v>795</v>
      </c>
      <c r="C931" s="26" t="s">
        <v>139</v>
      </c>
      <c r="D931" s="26">
        <v>1</v>
      </c>
      <c r="E931" s="84">
        <v>238</v>
      </c>
      <c r="F931" s="26">
        <v>238</v>
      </c>
      <c r="G931" s="26">
        <v>1</v>
      </c>
      <c r="H931" s="26">
        <v>3</v>
      </c>
      <c r="I931" s="26"/>
      <c r="J931" s="26"/>
      <c r="K931" s="26"/>
    </row>
    <row r="932" spans="1:11" s="76" customFormat="1" x14ac:dyDescent="0.35">
      <c r="A932" s="82" t="s">
        <v>911</v>
      </c>
      <c r="B932" s="83" t="s">
        <v>796</v>
      </c>
      <c r="C932" s="26" t="s">
        <v>139</v>
      </c>
      <c r="D932" s="26">
        <v>1</v>
      </c>
      <c r="E932" s="84">
        <v>270</v>
      </c>
      <c r="F932" s="26">
        <v>270</v>
      </c>
      <c r="G932" s="26">
        <v>1</v>
      </c>
      <c r="H932" s="26">
        <v>1</v>
      </c>
      <c r="I932" s="26"/>
      <c r="J932" s="26"/>
      <c r="K932" s="26"/>
    </row>
    <row r="933" spans="1:11" s="76" customFormat="1" x14ac:dyDescent="0.35">
      <c r="A933" s="82" t="s">
        <v>912</v>
      </c>
      <c r="B933" s="83" t="s">
        <v>797</v>
      </c>
      <c r="C933" s="26" t="s">
        <v>139</v>
      </c>
      <c r="D933" s="26">
        <v>1</v>
      </c>
      <c r="E933" s="84">
        <v>4</v>
      </c>
      <c r="F933" s="26">
        <v>4</v>
      </c>
      <c r="G933" s="26">
        <v>1</v>
      </c>
      <c r="H933" s="26">
        <v>2</v>
      </c>
      <c r="I933" s="26"/>
      <c r="J933" s="26"/>
      <c r="K933" s="26"/>
    </row>
    <row r="934" spans="1:11" s="76" customFormat="1" x14ac:dyDescent="0.35">
      <c r="A934" s="82" t="s">
        <v>913</v>
      </c>
      <c r="B934" s="83" t="s">
        <v>798</v>
      </c>
      <c r="C934" s="26" t="s">
        <v>139</v>
      </c>
      <c r="D934" s="26">
        <v>1</v>
      </c>
      <c r="E934" s="84">
        <v>94</v>
      </c>
      <c r="F934" s="26">
        <v>94</v>
      </c>
      <c r="G934" s="26">
        <v>2</v>
      </c>
      <c r="H934" s="26">
        <v>2</v>
      </c>
      <c r="I934" s="26"/>
      <c r="J934" s="26"/>
      <c r="K934" s="26"/>
    </row>
    <row r="935" spans="1:11" s="76" customFormat="1" x14ac:dyDescent="0.35">
      <c r="A935" s="82" t="s">
        <v>914</v>
      </c>
      <c r="B935" s="83" t="s">
        <v>799</v>
      </c>
      <c r="C935" s="26" t="s">
        <v>139</v>
      </c>
      <c r="D935" s="26">
        <v>1</v>
      </c>
      <c r="E935" s="84">
        <v>63</v>
      </c>
      <c r="F935" s="26">
        <v>63</v>
      </c>
      <c r="G935" s="26">
        <v>3</v>
      </c>
      <c r="H935" s="26">
        <v>1</v>
      </c>
      <c r="I935" s="26"/>
      <c r="J935" s="26"/>
      <c r="K935" s="26"/>
    </row>
    <row r="936" spans="1:11" s="76" customFormat="1" x14ac:dyDescent="0.35">
      <c r="A936" s="82" t="s">
        <v>915</v>
      </c>
      <c r="B936" s="83" t="s">
        <v>800</v>
      </c>
      <c r="C936" s="26" t="s">
        <v>139</v>
      </c>
      <c r="D936" s="26">
        <v>1</v>
      </c>
      <c r="E936" s="84">
        <v>0</v>
      </c>
      <c r="F936" s="26">
        <v>0</v>
      </c>
      <c r="G936" s="26">
        <v>2</v>
      </c>
      <c r="H936" s="26">
        <v>1</v>
      </c>
      <c r="I936" s="26"/>
      <c r="J936" s="26"/>
      <c r="K936" s="26"/>
    </row>
    <row r="937" spans="1:11" s="76" customFormat="1" x14ac:dyDescent="0.35">
      <c r="A937" s="82" t="s">
        <v>916</v>
      </c>
      <c r="B937" s="83" t="s">
        <v>801</v>
      </c>
      <c r="C937" s="26" t="s">
        <v>139</v>
      </c>
      <c r="D937" s="26">
        <v>1</v>
      </c>
      <c r="E937" s="84">
        <v>17</v>
      </c>
      <c r="F937" s="26">
        <v>17</v>
      </c>
      <c r="G937" s="26">
        <v>3</v>
      </c>
      <c r="H937" s="26">
        <v>1</v>
      </c>
      <c r="I937" s="26"/>
      <c r="J937" s="26"/>
      <c r="K937" s="26"/>
    </row>
    <row r="938" spans="1:11" s="76" customFormat="1" x14ac:dyDescent="0.35">
      <c r="A938" s="82" t="s">
        <v>917</v>
      </c>
      <c r="B938" s="83" t="s">
        <v>802</v>
      </c>
      <c r="C938" s="26" t="s">
        <v>803</v>
      </c>
      <c r="D938" s="26">
        <v>2</v>
      </c>
      <c r="E938" s="84">
        <v>50.5</v>
      </c>
      <c r="F938" s="26">
        <v>101</v>
      </c>
      <c r="G938" s="26">
        <v>1</v>
      </c>
      <c r="H938" s="26">
        <v>1</v>
      </c>
      <c r="I938" s="26"/>
      <c r="J938" s="26"/>
      <c r="K938" s="26"/>
    </row>
    <row r="939" spans="1:11" s="76" customFormat="1" x14ac:dyDescent="0.35">
      <c r="A939" s="82" t="s">
        <v>918</v>
      </c>
      <c r="B939" s="83" t="s">
        <v>804</v>
      </c>
      <c r="C939" s="26" t="s">
        <v>139</v>
      </c>
      <c r="D939" s="26">
        <v>2</v>
      </c>
      <c r="E939" s="84">
        <v>3.5</v>
      </c>
      <c r="F939" s="26">
        <v>7</v>
      </c>
      <c r="G939" s="26">
        <v>1</v>
      </c>
      <c r="H939" s="26">
        <v>1</v>
      </c>
      <c r="I939" s="26"/>
      <c r="J939" s="26"/>
      <c r="K939" s="26"/>
    </row>
    <row r="940" spans="1:11" s="76" customFormat="1" x14ac:dyDescent="0.35">
      <c r="A940" s="82" t="s">
        <v>919</v>
      </c>
      <c r="B940" s="83" t="s">
        <v>805</v>
      </c>
      <c r="C940" s="26" t="s">
        <v>139</v>
      </c>
      <c r="D940" s="26">
        <v>2</v>
      </c>
      <c r="E940" s="84">
        <v>66</v>
      </c>
      <c r="F940" s="26">
        <v>132</v>
      </c>
      <c r="G940" s="26">
        <v>1</v>
      </c>
      <c r="H940" s="26">
        <v>3</v>
      </c>
      <c r="I940" s="26"/>
      <c r="J940" s="26"/>
      <c r="K940" s="26"/>
    </row>
    <row r="941" spans="1:11" s="76" customFormat="1" x14ac:dyDescent="0.35">
      <c r="A941" s="82" t="s">
        <v>920</v>
      </c>
      <c r="B941" s="83" t="s">
        <v>806</v>
      </c>
      <c r="C941" s="26" t="s">
        <v>139</v>
      </c>
      <c r="D941" s="26">
        <v>1</v>
      </c>
      <c r="E941" s="84">
        <v>1</v>
      </c>
      <c r="F941" s="26">
        <v>1</v>
      </c>
      <c r="G941" s="26">
        <v>1</v>
      </c>
      <c r="H941" s="26">
        <v>1</v>
      </c>
      <c r="I941" s="26"/>
      <c r="J941" s="26"/>
      <c r="K941" s="26"/>
    </row>
    <row r="942" spans="1:11" s="76" customFormat="1" x14ac:dyDescent="0.35">
      <c r="A942" s="82" t="s">
        <v>921</v>
      </c>
      <c r="B942" s="83" t="s">
        <v>807</v>
      </c>
      <c r="C942" s="26" t="s">
        <v>139</v>
      </c>
      <c r="D942" s="26">
        <v>1</v>
      </c>
      <c r="E942" s="84">
        <v>50</v>
      </c>
      <c r="F942" s="26">
        <v>50</v>
      </c>
      <c r="G942" s="26">
        <v>2</v>
      </c>
      <c r="H942" s="26">
        <v>1</v>
      </c>
      <c r="I942" s="26"/>
      <c r="J942" s="26"/>
      <c r="K942" s="26"/>
    </row>
    <row r="943" spans="1:11" s="76" customFormat="1" ht="25" customHeight="1" x14ac:dyDescent="0.35">
      <c r="A943" s="77">
        <v>10</v>
      </c>
      <c r="B943" s="78" t="s">
        <v>46</v>
      </c>
      <c r="C943" s="14"/>
      <c r="D943" s="14"/>
      <c r="E943" s="80"/>
      <c r="F943" s="14">
        <f>SUM(F944:F968)</f>
        <v>4714.1400000000003</v>
      </c>
      <c r="G943" s="14"/>
      <c r="H943" s="14"/>
      <c r="I943" s="14"/>
      <c r="J943" s="14"/>
      <c r="K943" s="14"/>
    </row>
    <row r="944" spans="1:11" s="76" customFormat="1" x14ac:dyDescent="0.35">
      <c r="A944" s="82" t="s">
        <v>1062</v>
      </c>
      <c r="B944" s="83" t="s">
        <v>1069</v>
      </c>
      <c r="C944" s="26" t="s">
        <v>32</v>
      </c>
      <c r="D944" s="26">
        <v>1</v>
      </c>
      <c r="E944" s="84">
        <v>383</v>
      </c>
      <c r="F944" s="26">
        <v>383</v>
      </c>
      <c r="G944" s="26">
        <v>1</v>
      </c>
      <c r="H944" s="26">
        <v>1</v>
      </c>
      <c r="I944" s="26">
        <v>150</v>
      </c>
      <c r="J944" s="26"/>
      <c r="K944" s="26"/>
    </row>
    <row r="945" spans="1:11" s="76" customFormat="1" x14ac:dyDescent="0.35">
      <c r="A945" s="82" t="s">
        <v>1063</v>
      </c>
      <c r="B945" s="83" t="s">
        <v>1070</v>
      </c>
      <c r="C945" s="26" t="s">
        <v>32</v>
      </c>
      <c r="D945" s="26">
        <v>1</v>
      </c>
      <c r="E945" s="84">
        <v>1079.8</v>
      </c>
      <c r="F945" s="26">
        <v>1079.8</v>
      </c>
      <c r="G945" s="26">
        <v>1</v>
      </c>
      <c r="H945" s="26">
        <v>1</v>
      </c>
      <c r="I945" s="26">
        <v>70</v>
      </c>
      <c r="J945" s="26"/>
      <c r="K945" s="26"/>
    </row>
    <row r="946" spans="1:11" s="76" customFormat="1" x14ac:dyDescent="0.35">
      <c r="A946" s="82" t="s">
        <v>1086</v>
      </c>
      <c r="B946" s="83" t="s">
        <v>1070</v>
      </c>
      <c r="C946" s="26" t="s">
        <v>32</v>
      </c>
      <c r="D946" s="26">
        <v>1</v>
      </c>
      <c r="E946" s="84">
        <v>647</v>
      </c>
      <c r="F946" s="26">
        <v>647</v>
      </c>
      <c r="G946" s="26">
        <v>1</v>
      </c>
      <c r="H946" s="26">
        <v>2</v>
      </c>
      <c r="I946" s="26">
        <v>30</v>
      </c>
      <c r="J946" s="26"/>
      <c r="K946" s="26"/>
    </row>
    <row r="947" spans="1:11" s="76" customFormat="1" x14ac:dyDescent="0.35">
      <c r="A947" s="82" t="s">
        <v>1087</v>
      </c>
      <c r="B947" s="83" t="s">
        <v>1071</v>
      </c>
      <c r="C947" s="26" t="s">
        <v>32</v>
      </c>
      <c r="D947" s="26">
        <v>1</v>
      </c>
      <c r="E947" s="84">
        <v>335.7</v>
      </c>
      <c r="F947" s="26">
        <v>335.7</v>
      </c>
      <c r="G947" s="26">
        <v>1</v>
      </c>
      <c r="H947" s="26">
        <v>1</v>
      </c>
      <c r="I947" s="26">
        <v>5</v>
      </c>
      <c r="J947" s="26"/>
      <c r="K947" s="26"/>
    </row>
    <row r="948" spans="1:11" s="76" customFormat="1" x14ac:dyDescent="0.35">
      <c r="A948" s="82" t="s">
        <v>1088</v>
      </c>
      <c r="B948" s="83" t="s">
        <v>1072</v>
      </c>
      <c r="C948" s="26" t="s">
        <v>32</v>
      </c>
      <c r="D948" s="26">
        <v>1</v>
      </c>
      <c r="E948" s="84">
        <v>113.5</v>
      </c>
      <c r="F948" s="26">
        <v>113.5</v>
      </c>
      <c r="G948" s="26">
        <v>1</v>
      </c>
      <c r="H948" s="26">
        <v>1</v>
      </c>
      <c r="I948" s="26">
        <v>5</v>
      </c>
      <c r="J948" s="26"/>
      <c r="K948" s="26"/>
    </row>
    <row r="949" spans="1:11" s="76" customFormat="1" x14ac:dyDescent="0.35">
      <c r="A949" s="82" t="s">
        <v>1089</v>
      </c>
      <c r="B949" s="83" t="s">
        <v>1073</v>
      </c>
      <c r="C949" s="26" t="s">
        <v>32</v>
      </c>
      <c r="D949" s="26">
        <v>1</v>
      </c>
      <c r="E949" s="84">
        <v>83.2</v>
      </c>
      <c r="F949" s="26">
        <v>83.2</v>
      </c>
      <c r="G949" s="26">
        <v>1</v>
      </c>
      <c r="H949" s="26">
        <v>1</v>
      </c>
      <c r="I949" s="26">
        <v>170</v>
      </c>
      <c r="J949" s="26"/>
      <c r="K949" s="26"/>
    </row>
    <row r="950" spans="1:11" s="76" customFormat="1" x14ac:dyDescent="0.35">
      <c r="A950" s="82" t="s">
        <v>1090</v>
      </c>
      <c r="B950" s="83" t="s">
        <v>1074</v>
      </c>
      <c r="C950" s="26" t="s">
        <v>32</v>
      </c>
      <c r="D950" s="26">
        <v>1</v>
      </c>
      <c r="E950" s="84">
        <v>69</v>
      </c>
      <c r="F950" s="26">
        <v>69</v>
      </c>
      <c r="G950" s="26">
        <v>1</v>
      </c>
      <c r="H950" s="26">
        <v>1</v>
      </c>
      <c r="I950" s="26">
        <v>5</v>
      </c>
      <c r="J950" s="26"/>
      <c r="K950" s="26"/>
    </row>
    <row r="951" spans="1:11" s="76" customFormat="1" x14ac:dyDescent="0.35">
      <c r="A951" s="82" t="s">
        <v>1091</v>
      </c>
      <c r="B951" s="83" t="s">
        <v>1075</v>
      </c>
      <c r="C951" s="26" t="s">
        <v>32</v>
      </c>
      <c r="D951" s="26">
        <v>1</v>
      </c>
      <c r="E951" s="84">
        <v>195</v>
      </c>
      <c r="F951" s="26">
        <v>195</v>
      </c>
      <c r="G951" s="26">
        <v>1</v>
      </c>
      <c r="H951" s="26">
        <v>3</v>
      </c>
      <c r="I951" s="26"/>
      <c r="J951" s="26"/>
      <c r="K951" s="26"/>
    </row>
    <row r="952" spans="1:11" s="76" customFormat="1" x14ac:dyDescent="0.35">
      <c r="A952" s="82" t="s">
        <v>1092</v>
      </c>
      <c r="B952" s="83" t="s">
        <v>1076</v>
      </c>
      <c r="C952" s="26" t="s">
        <v>32</v>
      </c>
      <c r="D952" s="26">
        <v>1</v>
      </c>
      <c r="E952" s="84">
        <v>339.94</v>
      </c>
      <c r="F952" s="26">
        <v>339.94</v>
      </c>
      <c r="G952" s="26">
        <v>1</v>
      </c>
      <c r="H952" s="26">
        <v>1</v>
      </c>
      <c r="I952" s="26">
        <v>80</v>
      </c>
      <c r="J952" s="26"/>
      <c r="K952" s="26"/>
    </row>
    <row r="953" spans="1:11" s="76" customFormat="1" x14ac:dyDescent="0.35">
      <c r="A953" s="82" t="s">
        <v>1093</v>
      </c>
      <c r="B953" s="83" t="s">
        <v>1077</v>
      </c>
      <c r="C953" s="26" t="s">
        <v>32</v>
      </c>
      <c r="D953" s="26">
        <v>1</v>
      </c>
      <c r="E953" s="84">
        <v>13.2</v>
      </c>
      <c r="F953" s="26">
        <v>13.2</v>
      </c>
      <c r="G953" s="26">
        <v>1</v>
      </c>
      <c r="H953" s="26">
        <v>2</v>
      </c>
      <c r="I953" s="26">
        <v>60</v>
      </c>
      <c r="J953" s="26"/>
      <c r="K953" s="26"/>
    </row>
    <row r="954" spans="1:11" s="76" customFormat="1" x14ac:dyDescent="0.35">
      <c r="A954" s="82" t="s">
        <v>1094</v>
      </c>
      <c r="B954" s="83" t="s">
        <v>752</v>
      </c>
      <c r="C954" s="26" t="s">
        <v>32</v>
      </c>
      <c r="D954" s="26">
        <v>1</v>
      </c>
      <c r="E954" s="84">
        <v>89.5</v>
      </c>
      <c r="F954" s="26">
        <v>89.5</v>
      </c>
      <c r="G954" s="26">
        <v>1</v>
      </c>
      <c r="H954" s="26">
        <v>1</v>
      </c>
      <c r="I954" s="26">
        <v>22</v>
      </c>
      <c r="J954" s="26"/>
      <c r="K954" s="26"/>
    </row>
    <row r="955" spans="1:11" s="76" customFormat="1" x14ac:dyDescent="0.35">
      <c r="A955" s="82" t="s">
        <v>1095</v>
      </c>
      <c r="B955" s="83" t="s">
        <v>1078</v>
      </c>
      <c r="C955" s="26" t="s">
        <v>32</v>
      </c>
      <c r="D955" s="26">
        <v>1</v>
      </c>
      <c r="E955" s="84">
        <v>42.3</v>
      </c>
      <c r="F955" s="26">
        <v>42.3</v>
      </c>
      <c r="G955" s="26">
        <v>1</v>
      </c>
      <c r="H955" s="26">
        <v>1</v>
      </c>
      <c r="I955" s="26">
        <v>15</v>
      </c>
      <c r="J955" s="26"/>
      <c r="K955" s="26"/>
    </row>
    <row r="956" spans="1:11" s="76" customFormat="1" x14ac:dyDescent="0.35">
      <c r="A956" s="82" t="s">
        <v>1096</v>
      </c>
      <c r="B956" s="83" t="s">
        <v>1079</v>
      </c>
      <c r="C956" s="26" t="s">
        <v>132</v>
      </c>
      <c r="D956" s="26">
        <v>1</v>
      </c>
      <c r="E956" s="84">
        <v>52.9</v>
      </c>
      <c r="F956" s="26">
        <v>52.9</v>
      </c>
      <c r="G956" s="26">
        <v>1</v>
      </c>
      <c r="H956" s="26">
        <v>1</v>
      </c>
      <c r="I956" s="26">
        <v>40</v>
      </c>
      <c r="J956" s="26"/>
      <c r="K956" s="26"/>
    </row>
    <row r="957" spans="1:11" s="76" customFormat="1" x14ac:dyDescent="0.35">
      <c r="A957" s="82" t="s">
        <v>1097</v>
      </c>
      <c r="B957" s="83" t="s">
        <v>538</v>
      </c>
      <c r="C957" s="26" t="s">
        <v>132</v>
      </c>
      <c r="D957" s="26">
        <v>2</v>
      </c>
      <c r="E957" s="84">
        <v>149.5</v>
      </c>
      <c r="F957" s="26">
        <v>299</v>
      </c>
      <c r="G957" s="26">
        <v>1</v>
      </c>
      <c r="H957" s="26">
        <v>1</v>
      </c>
      <c r="I957" s="26">
        <v>30</v>
      </c>
      <c r="J957" s="26"/>
      <c r="K957" s="26"/>
    </row>
    <row r="958" spans="1:11" s="76" customFormat="1" x14ac:dyDescent="0.35">
      <c r="A958" s="82" t="s">
        <v>1098</v>
      </c>
      <c r="B958" s="83" t="s">
        <v>621</v>
      </c>
      <c r="C958" s="26" t="s">
        <v>132</v>
      </c>
      <c r="D958" s="26">
        <v>2</v>
      </c>
      <c r="E958" s="84">
        <v>156.6</v>
      </c>
      <c r="F958" s="26">
        <v>313.2</v>
      </c>
      <c r="G958" s="26">
        <v>1</v>
      </c>
      <c r="H958" s="26">
        <v>1</v>
      </c>
      <c r="I958" s="26">
        <v>22</v>
      </c>
      <c r="J958" s="26"/>
      <c r="K958" s="26"/>
    </row>
    <row r="959" spans="1:11" s="76" customFormat="1" x14ac:dyDescent="0.35">
      <c r="A959" s="82" t="s">
        <v>1099</v>
      </c>
      <c r="B959" s="83" t="s">
        <v>556</v>
      </c>
      <c r="C959" s="26" t="s">
        <v>132</v>
      </c>
      <c r="D959" s="26">
        <v>2</v>
      </c>
      <c r="E959" s="84">
        <v>42</v>
      </c>
      <c r="F959" s="26">
        <v>84</v>
      </c>
      <c r="G959" s="26">
        <v>1</v>
      </c>
      <c r="H959" s="26">
        <v>2</v>
      </c>
      <c r="I959" s="26">
        <v>22</v>
      </c>
      <c r="J959" s="26"/>
      <c r="K959" s="26"/>
    </row>
    <row r="960" spans="1:11" s="76" customFormat="1" x14ac:dyDescent="0.35">
      <c r="A960" s="82" t="s">
        <v>1100</v>
      </c>
      <c r="B960" s="83" t="s">
        <v>560</v>
      </c>
      <c r="C960" s="26" t="s">
        <v>132</v>
      </c>
      <c r="D960" s="26">
        <v>1</v>
      </c>
      <c r="E960" s="84">
        <v>32</v>
      </c>
      <c r="F960" s="26">
        <v>32</v>
      </c>
      <c r="G960" s="26">
        <v>1</v>
      </c>
      <c r="H960" s="26">
        <v>1</v>
      </c>
      <c r="I960" s="26">
        <v>22</v>
      </c>
      <c r="J960" s="26"/>
      <c r="K960" s="26"/>
    </row>
    <row r="961" spans="1:11" s="76" customFormat="1" x14ac:dyDescent="0.35">
      <c r="A961" s="82" t="s">
        <v>1101</v>
      </c>
      <c r="B961" s="83" t="s">
        <v>446</v>
      </c>
      <c r="C961" s="26" t="s">
        <v>132</v>
      </c>
      <c r="D961" s="26">
        <v>1</v>
      </c>
      <c r="E961" s="84">
        <v>187.5</v>
      </c>
      <c r="F961" s="26">
        <v>187.5</v>
      </c>
      <c r="G961" s="26">
        <v>1</v>
      </c>
      <c r="H961" s="26">
        <v>2</v>
      </c>
      <c r="I961" s="26">
        <v>22</v>
      </c>
      <c r="J961" s="26"/>
      <c r="K961" s="26"/>
    </row>
    <row r="962" spans="1:11" s="76" customFormat="1" x14ac:dyDescent="0.35">
      <c r="A962" s="82" t="s">
        <v>1102</v>
      </c>
      <c r="B962" s="83" t="s">
        <v>1080</v>
      </c>
      <c r="C962" s="26" t="s">
        <v>132</v>
      </c>
      <c r="D962" s="26">
        <v>2</v>
      </c>
      <c r="E962" s="84">
        <v>20</v>
      </c>
      <c r="F962" s="26">
        <v>40</v>
      </c>
      <c r="G962" s="26">
        <v>1</v>
      </c>
      <c r="H962" s="26">
        <v>1</v>
      </c>
      <c r="I962" s="26">
        <v>22</v>
      </c>
      <c r="J962" s="26"/>
      <c r="K962" s="26"/>
    </row>
    <row r="963" spans="1:11" s="76" customFormat="1" x14ac:dyDescent="0.35">
      <c r="A963" s="82" t="s">
        <v>1103</v>
      </c>
      <c r="B963" s="83" t="s">
        <v>1081</v>
      </c>
      <c r="C963" s="26" t="s">
        <v>132</v>
      </c>
      <c r="D963" s="26">
        <v>3</v>
      </c>
      <c r="E963" s="84">
        <v>50</v>
      </c>
      <c r="F963" s="26">
        <v>150</v>
      </c>
      <c r="G963" s="26">
        <v>1</v>
      </c>
      <c r="H963" s="26">
        <v>2</v>
      </c>
      <c r="I963" s="26">
        <v>22</v>
      </c>
      <c r="J963" s="26"/>
      <c r="K963" s="26"/>
    </row>
    <row r="964" spans="1:11" s="76" customFormat="1" x14ac:dyDescent="0.35">
      <c r="A964" s="82" t="s">
        <v>1104</v>
      </c>
      <c r="B964" s="83" t="s">
        <v>1082</v>
      </c>
      <c r="C964" s="26" t="s">
        <v>132</v>
      </c>
      <c r="D964" s="26">
        <v>1</v>
      </c>
      <c r="E964" s="84">
        <v>16</v>
      </c>
      <c r="F964" s="26">
        <v>16</v>
      </c>
      <c r="G964" s="26">
        <v>1</v>
      </c>
      <c r="H964" s="26">
        <v>1</v>
      </c>
      <c r="I964" s="26">
        <v>22</v>
      </c>
      <c r="J964" s="26"/>
      <c r="K964" s="26"/>
    </row>
    <row r="965" spans="1:11" s="76" customFormat="1" x14ac:dyDescent="0.35">
      <c r="A965" s="82" t="s">
        <v>1105</v>
      </c>
      <c r="B965" s="83" t="s">
        <v>1083</v>
      </c>
      <c r="C965" s="26" t="s">
        <v>132</v>
      </c>
      <c r="D965" s="26">
        <v>1</v>
      </c>
      <c r="E965" s="84">
        <v>48.6</v>
      </c>
      <c r="F965" s="26">
        <v>48.6</v>
      </c>
      <c r="G965" s="26">
        <v>1</v>
      </c>
      <c r="H965" s="26">
        <v>3</v>
      </c>
      <c r="I965" s="26"/>
      <c r="J965" s="26"/>
      <c r="K965" s="26"/>
    </row>
    <row r="966" spans="1:11" s="76" customFormat="1" x14ac:dyDescent="0.35">
      <c r="A966" s="82" t="s">
        <v>1106</v>
      </c>
      <c r="B966" s="83" t="s">
        <v>1084</v>
      </c>
      <c r="C966" s="26" t="s">
        <v>145</v>
      </c>
      <c r="D966" s="26">
        <v>2</v>
      </c>
      <c r="E966" s="84">
        <v>14.4</v>
      </c>
      <c r="F966" s="26">
        <v>28.8</v>
      </c>
      <c r="G966" s="26">
        <v>1</v>
      </c>
      <c r="H966" s="26">
        <v>1</v>
      </c>
      <c r="I966" s="26">
        <v>22</v>
      </c>
      <c r="J966" s="26"/>
      <c r="K966" s="26"/>
    </row>
    <row r="967" spans="1:11" s="76" customFormat="1" x14ac:dyDescent="0.35">
      <c r="A967" s="82" t="s">
        <v>1107</v>
      </c>
      <c r="B967" s="83" t="s">
        <v>543</v>
      </c>
      <c r="C967" s="26" t="s">
        <v>32</v>
      </c>
      <c r="D967" s="26">
        <v>3</v>
      </c>
      <c r="E967" s="84">
        <v>5</v>
      </c>
      <c r="F967" s="26">
        <v>15</v>
      </c>
      <c r="G967" s="26">
        <v>1</v>
      </c>
      <c r="H967" s="26">
        <v>1</v>
      </c>
      <c r="I967" s="26">
        <v>22</v>
      </c>
      <c r="J967" s="26"/>
      <c r="K967" s="26"/>
    </row>
    <row r="968" spans="1:11" s="76" customFormat="1" x14ac:dyDescent="0.35">
      <c r="A968" s="82" t="s">
        <v>1108</v>
      </c>
      <c r="B968" s="83" t="s">
        <v>1085</v>
      </c>
      <c r="C968" s="26" t="s">
        <v>145</v>
      </c>
      <c r="D968" s="26">
        <v>1</v>
      </c>
      <c r="E968" s="84">
        <v>56</v>
      </c>
      <c r="F968" s="26">
        <v>56</v>
      </c>
      <c r="G968" s="26">
        <v>1</v>
      </c>
      <c r="H968" s="26">
        <v>1</v>
      </c>
      <c r="I968" s="26">
        <v>230</v>
      </c>
      <c r="J968" s="26"/>
      <c r="K968" s="26"/>
    </row>
    <row r="969" spans="1:11" s="76" customFormat="1" x14ac:dyDescent="0.35">
      <c r="A969" s="77">
        <v>11</v>
      </c>
      <c r="B969" s="78" t="s">
        <v>47</v>
      </c>
      <c r="C969" s="14"/>
      <c r="D969" s="14"/>
      <c r="E969" s="80"/>
      <c r="F969" s="14">
        <f>SUM(F970:F977)</f>
        <v>936.3599999999999</v>
      </c>
      <c r="G969" s="14"/>
      <c r="H969" s="14"/>
      <c r="I969" s="14"/>
      <c r="J969" s="14"/>
      <c r="K969" s="14"/>
    </row>
    <row r="970" spans="1:11" s="76" customFormat="1" x14ac:dyDescent="0.35">
      <c r="A970" s="82" t="s">
        <v>927</v>
      </c>
      <c r="B970" s="83" t="s">
        <v>934</v>
      </c>
      <c r="C970" s="26" t="s">
        <v>139</v>
      </c>
      <c r="D970" s="26">
        <v>1</v>
      </c>
      <c r="E970" s="84">
        <v>600</v>
      </c>
      <c r="F970" s="26">
        <v>600</v>
      </c>
      <c r="G970" s="26">
        <v>2</v>
      </c>
      <c r="H970" s="26">
        <v>1</v>
      </c>
      <c r="I970" s="26"/>
      <c r="J970" s="26"/>
      <c r="K970" s="26"/>
    </row>
    <row r="971" spans="1:11" s="76" customFormat="1" x14ac:dyDescent="0.35">
      <c r="A971" s="82" t="s">
        <v>928</v>
      </c>
      <c r="B971" s="83" t="s">
        <v>553</v>
      </c>
      <c r="C971" s="26" t="s">
        <v>139</v>
      </c>
      <c r="D971" s="26">
        <v>1</v>
      </c>
      <c r="E971" s="84">
        <v>25</v>
      </c>
      <c r="F971" s="26">
        <v>25</v>
      </c>
      <c r="G971" s="26">
        <v>2</v>
      </c>
      <c r="H971" s="26">
        <v>1</v>
      </c>
      <c r="I971" s="26"/>
      <c r="J971" s="26"/>
      <c r="K971" s="26"/>
    </row>
    <row r="972" spans="1:11" s="76" customFormat="1" x14ac:dyDescent="0.35">
      <c r="A972" s="82" t="s">
        <v>929</v>
      </c>
      <c r="B972" s="83" t="s">
        <v>568</v>
      </c>
      <c r="C972" s="26" t="s">
        <v>139</v>
      </c>
      <c r="D972" s="26">
        <v>14</v>
      </c>
      <c r="E972" s="84">
        <v>0.45</v>
      </c>
      <c r="F972" s="26">
        <v>6.3</v>
      </c>
      <c r="G972" s="26">
        <v>2</v>
      </c>
      <c r="H972" s="26">
        <v>1</v>
      </c>
      <c r="I972" s="26"/>
      <c r="J972" s="26"/>
      <c r="K972" s="26"/>
    </row>
    <row r="973" spans="1:11" s="76" customFormat="1" x14ac:dyDescent="0.35">
      <c r="A973" s="82" t="s">
        <v>930</v>
      </c>
      <c r="B973" s="83" t="s">
        <v>935</v>
      </c>
      <c r="C973" s="26" t="s">
        <v>139</v>
      </c>
      <c r="D973" s="26">
        <v>1</v>
      </c>
      <c r="E973" s="84">
        <v>220</v>
      </c>
      <c r="F973" s="26">
        <v>220</v>
      </c>
      <c r="G973" s="26">
        <v>2</v>
      </c>
      <c r="H973" s="26">
        <v>1</v>
      </c>
      <c r="I973" s="26"/>
      <c r="J973" s="26"/>
      <c r="K973" s="26"/>
    </row>
    <row r="974" spans="1:11" s="76" customFormat="1" x14ac:dyDescent="0.35">
      <c r="A974" s="82" t="s">
        <v>938</v>
      </c>
      <c r="B974" s="83" t="s">
        <v>936</v>
      </c>
      <c r="C974" s="26" t="s">
        <v>145</v>
      </c>
      <c r="D974" s="26">
        <v>4</v>
      </c>
      <c r="E974" s="84">
        <v>0.54</v>
      </c>
      <c r="F974" s="26">
        <v>2.16</v>
      </c>
      <c r="G974" s="26">
        <v>2</v>
      </c>
      <c r="H974" s="26">
        <v>1</v>
      </c>
      <c r="I974" s="26"/>
      <c r="J974" s="26"/>
      <c r="K974" s="26"/>
    </row>
    <row r="975" spans="1:11" s="76" customFormat="1" ht="26" x14ac:dyDescent="0.35">
      <c r="A975" s="82" t="s">
        <v>939</v>
      </c>
      <c r="B975" s="83" t="s">
        <v>3601</v>
      </c>
      <c r="C975" s="26" t="s">
        <v>139</v>
      </c>
      <c r="D975" s="26">
        <v>10</v>
      </c>
      <c r="E975" s="84">
        <v>0.35</v>
      </c>
      <c r="F975" s="26">
        <v>3.5</v>
      </c>
      <c r="G975" s="26">
        <v>2</v>
      </c>
      <c r="H975" s="26">
        <v>1</v>
      </c>
      <c r="I975" s="26"/>
      <c r="J975" s="26"/>
      <c r="K975" s="26"/>
    </row>
    <row r="976" spans="1:11" s="76" customFormat="1" x14ac:dyDescent="0.35">
      <c r="A976" s="82" t="s">
        <v>940</v>
      </c>
      <c r="B976" s="83" t="s">
        <v>937</v>
      </c>
      <c r="C976" s="26" t="s">
        <v>139</v>
      </c>
      <c r="D976" s="26">
        <v>3</v>
      </c>
      <c r="E976" s="84">
        <v>1.8</v>
      </c>
      <c r="F976" s="26">
        <v>5.4</v>
      </c>
      <c r="G976" s="26">
        <v>2</v>
      </c>
      <c r="H976" s="26">
        <v>1</v>
      </c>
      <c r="I976" s="26"/>
      <c r="J976" s="26"/>
      <c r="K976" s="26"/>
    </row>
    <row r="977" spans="1:11" s="76" customFormat="1" x14ac:dyDescent="0.35">
      <c r="A977" s="82" t="s">
        <v>941</v>
      </c>
      <c r="B977" s="83" t="s">
        <v>954</v>
      </c>
      <c r="C977" s="26" t="s">
        <v>139</v>
      </c>
      <c r="D977" s="26">
        <v>1</v>
      </c>
      <c r="E977" s="84">
        <v>74</v>
      </c>
      <c r="F977" s="26">
        <v>74</v>
      </c>
      <c r="G977" s="26">
        <v>1</v>
      </c>
      <c r="H977" s="26">
        <v>1</v>
      </c>
      <c r="I977" s="26"/>
      <c r="J977" s="26"/>
      <c r="K977" s="26"/>
    </row>
    <row r="978" spans="1:11" s="76" customFormat="1" x14ac:dyDescent="0.35">
      <c r="A978" s="77">
        <v>12</v>
      </c>
      <c r="B978" s="78" t="s">
        <v>48</v>
      </c>
      <c r="C978" s="14"/>
      <c r="D978" s="14"/>
      <c r="E978" s="80"/>
      <c r="F978" s="14">
        <f>SUM(F979:F1038)</f>
        <v>19307</v>
      </c>
      <c r="G978" s="14"/>
      <c r="H978" s="14"/>
      <c r="I978" s="14"/>
      <c r="J978" s="14"/>
      <c r="K978" s="14"/>
    </row>
    <row r="979" spans="1:11" s="76" customFormat="1" x14ac:dyDescent="0.35">
      <c r="A979" s="82" t="s">
        <v>1000</v>
      </c>
      <c r="B979" s="83" t="s">
        <v>956</v>
      </c>
      <c r="C979" s="26" t="s">
        <v>32</v>
      </c>
      <c r="D979" s="26">
        <v>1</v>
      </c>
      <c r="E979" s="84">
        <v>26</v>
      </c>
      <c r="F979" s="26">
        <v>26</v>
      </c>
      <c r="G979" s="26">
        <v>1</v>
      </c>
      <c r="H979" s="26">
        <v>1</v>
      </c>
      <c r="I979" s="26">
        <v>15</v>
      </c>
      <c r="J979" s="26">
        <v>15</v>
      </c>
      <c r="K979" s="26"/>
    </row>
    <row r="980" spans="1:11" s="76" customFormat="1" x14ac:dyDescent="0.35">
      <c r="A980" s="82" t="s">
        <v>1001</v>
      </c>
      <c r="B980" s="83" t="s">
        <v>957</v>
      </c>
      <c r="C980" s="26" t="s">
        <v>32</v>
      </c>
      <c r="D980" s="26">
        <v>1</v>
      </c>
      <c r="E980" s="84">
        <v>150</v>
      </c>
      <c r="F980" s="26">
        <v>150</v>
      </c>
      <c r="G980" s="26">
        <v>1</v>
      </c>
      <c r="H980" s="26">
        <v>1</v>
      </c>
      <c r="I980" s="26">
        <v>102</v>
      </c>
      <c r="J980" s="26">
        <v>78</v>
      </c>
      <c r="K980" s="26"/>
    </row>
    <row r="981" spans="1:11" s="76" customFormat="1" x14ac:dyDescent="0.35">
      <c r="A981" s="82" t="s">
        <v>1002</v>
      </c>
      <c r="B981" s="83" t="s">
        <v>958</v>
      </c>
      <c r="C981" s="26" t="s">
        <v>32</v>
      </c>
      <c r="D981" s="26">
        <v>1</v>
      </c>
      <c r="E981" s="84">
        <v>18</v>
      </c>
      <c r="F981" s="26">
        <v>18</v>
      </c>
      <c r="G981" s="26">
        <v>1</v>
      </c>
      <c r="H981" s="26">
        <v>1</v>
      </c>
      <c r="I981" s="26">
        <v>3</v>
      </c>
      <c r="J981" s="26">
        <v>3</v>
      </c>
      <c r="K981" s="26"/>
    </row>
    <row r="982" spans="1:11" s="76" customFormat="1" x14ac:dyDescent="0.35">
      <c r="A982" s="82" t="s">
        <v>1003</v>
      </c>
      <c r="B982" s="83" t="s">
        <v>709</v>
      </c>
      <c r="C982" s="26" t="s">
        <v>32</v>
      </c>
      <c r="D982" s="26">
        <v>1</v>
      </c>
      <c r="E982" s="84">
        <v>80</v>
      </c>
      <c r="F982" s="26">
        <v>80</v>
      </c>
      <c r="G982" s="26">
        <v>1</v>
      </c>
      <c r="H982" s="26">
        <v>1</v>
      </c>
      <c r="I982" s="26">
        <v>61</v>
      </c>
      <c r="J982" s="26">
        <v>61</v>
      </c>
      <c r="K982" s="26"/>
    </row>
    <row r="983" spans="1:11" s="76" customFormat="1" x14ac:dyDescent="0.35">
      <c r="A983" s="82" t="s">
        <v>1004</v>
      </c>
      <c r="B983" s="83" t="s">
        <v>959</v>
      </c>
      <c r="C983" s="26" t="s">
        <v>32</v>
      </c>
      <c r="D983" s="26">
        <v>1</v>
      </c>
      <c r="E983" s="84">
        <v>275</v>
      </c>
      <c r="F983" s="26">
        <v>275</v>
      </c>
      <c r="G983" s="26">
        <v>1</v>
      </c>
      <c r="H983" s="26">
        <v>1</v>
      </c>
      <c r="I983" s="26">
        <v>500</v>
      </c>
      <c r="J983" s="26">
        <v>500</v>
      </c>
      <c r="K983" s="26"/>
    </row>
    <row r="984" spans="1:11" s="76" customFormat="1" x14ac:dyDescent="0.35">
      <c r="A984" s="82" t="s">
        <v>1005</v>
      </c>
      <c r="B984" s="83" t="s">
        <v>960</v>
      </c>
      <c r="C984" s="26" t="s">
        <v>32</v>
      </c>
      <c r="D984" s="26">
        <v>1</v>
      </c>
      <c r="E984" s="84">
        <v>269</v>
      </c>
      <c r="F984" s="26">
        <v>269</v>
      </c>
      <c r="G984" s="26">
        <v>1</v>
      </c>
      <c r="H984" s="26">
        <v>2</v>
      </c>
      <c r="I984" s="26">
        <v>8</v>
      </c>
      <c r="J984" s="26">
        <v>8</v>
      </c>
      <c r="K984" s="26"/>
    </row>
    <row r="985" spans="1:11" s="76" customFormat="1" x14ac:dyDescent="0.35">
      <c r="A985" s="82" t="s">
        <v>1006</v>
      </c>
      <c r="B985" s="83" t="s">
        <v>959</v>
      </c>
      <c r="C985" s="26" t="s">
        <v>32</v>
      </c>
      <c r="D985" s="26">
        <v>1</v>
      </c>
      <c r="E985" s="84">
        <v>295</v>
      </c>
      <c r="F985" s="26">
        <v>295</v>
      </c>
      <c r="G985" s="26">
        <v>1</v>
      </c>
      <c r="H985" s="26">
        <v>1</v>
      </c>
      <c r="I985" s="26">
        <v>638</v>
      </c>
      <c r="J985" s="26">
        <v>638</v>
      </c>
      <c r="K985" s="26"/>
    </row>
    <row r="986" spans="1:11" s="76" customFormat="1" x14ac:dyDescent="0.35">
      <c r="A986" s="82" t="s">
        <v>1007</v>
      </c>
      <c r="B986" s="83" t="s">
        <v>961</v>
      </c>
      <c r="C986" s="26" t="s">
        <v>32</v>
      </c>
      <c r="D986" s="26">
        <v>1</v>
      </c>
      <c r="E986" s="84">
        <v>16</v>
      </c>
      <c r="F986" s="26">
        <v>16</v>
      </c>
      <c r="G986" s="26">
        <v>1</v>
      </c>
      <c r="H986" s="26">
        <v>1</v>
      </c>
      <c r="I986" s="26">
        <v>2</v>
      </c>
      <c r="J986" s="26">
        <v>2</v>
      </c>
      <c r="K986" s="26"/>
    </row>
    <row r="987" spans="1:11" s="76" customFormat="1" x14ac:dyDescent="0.35">
      <c r="A987" s="82" t="s">
        <v>1008</v>
      </c>
      <c r="B987" s="83" t="s">
        <v>960</v>
      </c>
      <c r="C987" s="26" t="s">
        <v>32</v>
      </c>
      <c r="D987" s="26">
        <v>1</v>
      </c>
      <c r="E987" s="84">
        <v>350</v>
      </c>
      <c r="F987" s="26">
        <v>350</v>
      </c>
      <c r="G987" s="26">
        <v>1</v>
      </c>
      <c r="H987" s="26">
        <v>2</v>
      </c>
      <c r="I987" s="26">
        <v>15</v>
      </c>
      <c r="J987" s="26">
        <v>15</v>
      </c>
      <c r="K987" s="26"/>
    </row>
    <row r="988" spans="1:11" s="76" customFormat="1" x14ac:dyDescent="0.35">
      <c r="A988" s="82" t="s">
        <v>1009</v>
      </c>
      <c r="B988" s="83" t="s">
        <v>962</v>
      </c>
      <c r="C988" s="26" t="s">
        <v>32</v>
      </c>
      <c r="D988" s="26">
        <v>1</v>
      </c>
      <c r="E988" s="84">
        <v>179</v>
      </c>
      <c r="F988" s="26">
        <v>179</v>
      </c>
      <c r="G988" s="26">
        <v>1</v>
      </c>
      <c r="H988" s="26">
        <v>2</v>
      </c>
      <c r="I988" s="26">
        <v>420</v>
      </c>
      <c r="J988" s="26">
        <v>420</v>
      </c>
      <c r="K988" s="26"/>
    </row>
    <row r="989" spans="1:11" s="76" customFormat="1" x14ac:dyDescent="0.35">
      <c r="A989" s="82" t="s">
        <v>1010</v>
      </c>
      <c r="B989" s="83" t="s">
        <v>709</v>
      </c>
      <c r="C989" s="26" t="s">
        <v>32</v>
      </c>
      <c r="D989" s="26">
        <v>1</v>
      </c>
      <c r="E989" s="84">
        <v>78</v>
      </c>
      <c r="F989" s="26">
        <v>78</v>
      </c>
      <c r="G989" s="26">
        <v>1</v>
      </c>
      <c r="H989" s="26">
        <v>1</v>
      </c>
      <c r="I989" s="26">
        <v>71</v>
      </c>
      <c r="J989" s="26">
        <v>71</v>
      </c>
      <c r="K989" s="26"/>
    </row>
    <row r="990" spans="1:11" s="76" customFormat="1" x14ac:dyDescent="0.35">
      <c r="A990" s="82" t="s">
        <v>1011</v>
      </c>
      <c r="B990" s="83" t="s">
        <v>963</v>
      </c>
      <c r="C990" s="26" t="s">
        <v>32</v>
      </c>
      <c r="D990" s="26">
        <v>1</v>
      </c>
      <c r="E990" s="84">
        <v>43</v>
      </c>
      <c r="F990" s="26">
        <v>43</v>
      </c>
      <c r="G990" s="26">
        <v>1</v>
      </c>
      <c r="H990" s="26">
        <v>1</v>
      </c>
      <c r="I990" s="26">
        <v>141</v>
      </c>
      <c r="J990" s="26">
        <v>141</v>
      </c>
      <c r="K990" s="26"/>
    </row>
    <row r="991" spans="1:11" s="76" customFormat="1" x14ac:dyDescent="0.35">
      <c r="A991" s="82" t="s">
        <v>1012</v>
      </c>
      <c r="B991" s="83" t="s">
        <v>964</v>
      </c>
      <c r="C991" s="26" t="s">
        <v>32</v>
      </c>
      <c r="D991" s="26">
        <v>1</v>
      </c>
      <c r="E991" s="84">
        <v>20</v>
      </c>
      <c r="F991" s="26">
        <v>20</v>
      </c>
      <c r="G991" s="26">
        <v>1</v>
      </c>
      <c r="H991" s="26">
        <v>1</v>
      </c>
      <c r="I991" s="26">
        <v>30</v>
      </c>
      <c r="J991" s="26">
        <v>30</v>
      </c>
      <c r="K991" s="26"/>
    </row>
    <row r="992" spans="1:11" s="76" customFormat="1" x14ac:dyDescent="0.35">
      <c r="A992" s="82" t="s">
        <v>1013</v>
      </c>
      <c r="B992" s="83" t="s">
        <v>965</v>
      </c>
      <c r="C992" s="26" t="s">
        <v>32</v>
      </c>
      <c r="D992" s="26">
        <v>1</v>
      </c>
      <c r="E992" s="84">
        <v>202</v>
      </c>
      <c r="F992" s="26">
        <v>202</v>
      </c>
      <c r="G992" s="26">
        <v>1</v>
      </c>
      <c r="H992" s="26">
        <v>1</v>
      </c>
      <c r="I992" s="26">
        <v>170</v>
      </c>
      <c r="J992" s="26">
        <v>170</v>
      </c>
      <c r="K992" s="26"/>
    </row>
    <row r="993" spans="1:11" s="76" customFormat="1" x14ac:dyDescent="0.35">
      <c r="A993" s="82" t="s">
        <v>1014</v>
      </c>
      <c r="B993" s="83" t="s">
        <v>966</v>
      </c>
      <c r="C993" s="26" t="s">
        <v>32</v>
      </c>
      <c r="D993" s="26">
        <v>1</v>
      </c>
      <c r="E993" s="84">
        <v>118</v>
      </c>
      <c r="F993" s="26">
        <v>118</v>
      </c>
      <c r="G993" s="26">
        <v>1</v>
      </c>
      <c r="H993" s="26">
        <v>1</v>
      </c>
      <c r="I993" s="26">
        <v>1281</v>
      </c>
      <c r="J993" s="26">
        <v>1281</v>
      </c>
      <c r="K993" s="26"/>
    </row>
    <row r="994" spans="1:11" s="76" customFormat="1" x14ac:dyDescent="0.35">
      <c r="A994" s="82" t="s">
        <v>1015</v>
      </c>
      <c r="B994" s="83" t="s">
        <v>137</v>
      </c>
      <c r="C994" s="26" t="s">
        <v>32</v>
      </c>
      <c r="D994" s="26">
        <v>1</v>
      </c>
      <c r="E994" s="84">
        <v>350</v>
      </c>
      <c r="F994" s="26">
        <v>350</v>
      </c>
      <c r="G994" s="26">
        <v>1</v>
      </c>
      <c r="H994" s="26">
        <v>1</v>
      </c>
      <c r="I994" s="26">
        <v>60</v>
      </c>
      <c r="J994" s="26">
        <v>60</v>
      </c>
      <c r="K994" s="26"/>
    </row>
    <row r="995" spans="1:11" s="76" customFormat="1" x14ac:dyDescent="0.35">
      <c r="A995" s="82" t="s">
        <v>1016</v>
      </c>
      <c r="B995" s="83" t="s">
        <v>620</v>
      </c>
      <c r="C995" s="26" t="s">
        <v>32</v>
      </c>
      <c r="D995" s="26">
        <v>1</v>
      </c>
      <c r="E995" s="84">
        <v>870</v>
      </c>
      <c r="F995" s="26">
        <v>870</v>
      </c>
      <c r="G995" s="26">
        <v>1</v>
      </c>
      <c r="H995" s="26">
        <v>1</v>
      </c>
      <c r="I995" s="26">
        <v>3300</v>
      </c>
      <c r="J995" s="26">
        <v>3300</v>
      </c>
      <c r="K995" s="26"/>
    </row>
    <row r="996" spans="1:11" s="76" customFormat="1" x14ac:dyDescent="0.35">
      <c r="A996" s="82" t="s">
        <v>1017</v>
      </c>
      <c r="B996" s="83" t="s">
        <v>967</v>
      </c>
      <c r="C996" s="26" t="s">
        <v>32</v>
      </c>
      <c r="D996" s="26">
        <v>1</v>
      </c>
      <c r="E996" s="84">
        <v>1167</v>
      </c>
      <c r="F996" s="26">
        <v>1167</v>
      </c>
      <c r="G996" s="26">
        <v>1</v>
      </c>
      <c r="H996" s="26">
        <v>2</v>
      </c>
      <c r="I996" s="26">
        <v>203</v>
      </c>
      <c r="J996" s="26">
        <v>203</v>
      </c>
      <c r="K996" s="26"/>
    </row>
    <row r="997" spans="1:11" s="76" customFormat="1" x14ac:dyDescent="0.35">
      <c r="A997" s="82" t="s">
        <v>1018</v>
      </c>
      <c r="B997" s="83" t="s">
        <v>968</v>
      </c>
      <c r="C997" s="26" t="s">
        <v>32</v>
      </c>
      <c r="D997" s="26">
        <v>1</v>
      </c>
      <c r="E997" s="84">
        <v>816</v>
      </c>
      <c r="F997" s="26">
        <v>816</v>
      </c>
      <c r="G997" s="26">
        <v>2</v>
      </c>
      <c r="H997" s="26">
        <v>1</v>
      </c>
      <c r="I997" s="26">
        <v>1</v>
      </c>
      <c r="J997" s="26">
        <v>1</v>
      </c>
      <c r="K997" s="26"/>
    </row>
    <row r="998" spans="1:11" s="76" customFormat="1" x14ac:dyDescent="0.35">
      <c r="A998" s="82" t="s">
        <v>1019</v>
      </c>
      <c r="B998" s="83" t="s">
        <v>963</v>
      </c>
      <c r="C998" s="26" t="s">
        <v>32</v>
      </c>
      <c r="D998" s="26">
        <v>1</v>
      </c>
      <c r="E998" s="84">
        <v>80</v>
      </c>
      <c r="F998" s="26">
        <v>80</v>
      </c>
      <c r="G998" s="26">
        <v>1</v>
      </c>
      <c r="H998" s="26">
        <v>1</v>
      </c>
      <c r="I998" s="26">
        <v>338</v>
      </c>
      <c r="J998" s="26">
        <v>338</v>
      </c>
      <c r="K998" s="26"/>
    </row>
    <row r="999" spans="1:11" s="76" customFormat="1" x14ac:dyDescent="0.35">
      <c r="A999" s="82" t="s">
        <v>1020</v>
      </c>
      <c r="B999" s="83" t="s">
        <v>161</v>
      </c>
      <c r="C999" s="26" t="s">
        <v>32</v>
      </c>
      <c r="D999" s="26">
        <v>1</v>
      </c>
      <c r="E999" s="84">
        <v>250</v>
      </c>
      <c r="F999" s="26">
        <v>250</v>
      </c>
      <c r="G999" s="26">
        <v>1</v>
      </c>
      <c r="H999" s="26">
        <v>1</v>
      </c>
      <c r="I999" s="26">
        <v>259</v>
      </c>
      <c r="J999" s="26">
        <v>259</v>
      </c>
      <c r="K999" s="26"/>
    </row>
    <row r="1000" spans="1:11" s="76" customFormat="1" x14ac:dyDescent="0.35">
      <c r="A1000" s="82" t="s">
        <v>1021</v>
      </c>
      <c r="B1000" s="83" t="s">
        <v>969</v>
      </c>
      <c r="C1000" s="26" t="s">
        <v>32</v>
      </c>
      <c r="D1000" s="26">
        <v>1</v>
      </c>
      <c r="E1000" s="84">
        <v>250</v>
      </c>
      <c r="F1000" s="26">
        <v>250</v>
      </c>
      <c r="G1000" s="26">
        <v>1</v>
      </c>
      <c r="H1000" s="26">
        <v>1</v>
      </c>
      <c r="I1000" s="26">
        <v>72</v>
      </c>
      <c r="J1000" s="26">
        <v>72</v>
      </c>
      <c r="K1000" s="26"/>
    </row>
    <row r="1001" spans="1:11" s="76" customFormat="1" x14ac:dyDescent="0.35">
      <c r="A1001" s="82" t="s">
        <v>1022</v>
      </c>
      <c r="B1001" s="83" t="s">
        <v>970</v>
      </c>
      <c r="C1001" s="26" t="s">
        <v>32</v>
      </c>
      <c r="D1001" s="26">
        <v>1</v>
      </c>
      <c r="E1001" s="84">
        <v>250</v>
      </c>
      <c r="F1001" s="26">
        <v>250</v>
      </c>
      <c r="G1001" s="26">
        <v>1</v>
      </c>
      <c r="H1001" s="26">
        <v>1</v>
      </c>
      <c r="I1001" s="26">
        <v>14</v>
      </c>
      <c r="J1001" s="26">
        <v>14</v>
      </c>
      <c r="K1001" s="26"/>
    </row>
    <row r="1002" spans="1:11" s="76" customFormat="1" x14ac:dyDescent="0.35">
      <c r="A1002" s="82" t="s">
        <v>1023</v>
      </c>
      <c r="B1002" s="83" t="s">
        <v>971</v>
      </c>
      <c r="C1002" s="26" t="s">
        <v>32</v>
      </c>
      <c r="D1002" s="26">
        <v>1</v>
      </c>
      <c r="E1002" s="84">
        <v>200</v>
      </c>
      <c r="F1002" s="26">
        <v>200</v>
      </c>
      <c r="G1002" s="26">
        <v>1</v>
      </c>
      <c r="H1002" s="26">
        <v>1</v>
      </c>
      <c r="I1002" s="26">
        <v>42</v>
      </c>
      <c r="J1002" s="26">
        <v>42</v>
      </c>
      <c r="K1002" s="26"/>
    </row>
    <row r="1003" spans="1:11" s="76" customFormat="1" x14ac:dyDescent="0.35">
      <c r="A1003" s="82" t="s">
        <v>1024</v>
      </c>
      <c r="B1003" s="83" t="s">
        <v>673</v>
      </c>
      <c r="C1003" s="26" t="s">
        <v>32</v>
      </c>
      <c r="D1003" s="26">
        <v>1</v>
      </c>
      <c r="E1003" s="84">
        <v>80</v>
      </c>
      <c r="F1003" s="26">
        <v>80</v>
      </c>
      <c r="G1003" s="26">
        <v>1</v>
      </c>
      <c r="H1003" s="26">
        <v>1</v>
      </c>
      <c r="I1003" s="26">
        <v>630</v>
      </c>
      <c r="J1003" s="26">
        <v>630</v>
      </c>
      <c r="K1003" s="26"/>
    </row>
    <row r="1004" spans="1:11" s="76" customFormat="1" ht="26" x14ac:dyDescent="0.35">
      <c r="A1004" s="82" t="s">
        <v>1025</v>
      </c>
      <c r="B1004" s="83" t="s">
        <v>972</v>
      </c>
      <c r="C1004" s="26" t="s">
        <v>32</v>
      </c>
      <c r="D1004" s="26">
        <v>1</v>
      </c>
      <c r="E1004" s="84">
        <v>500</v>
      </c>
      <c r="F1004" s="26">
        <v>500</v>
      </c>
      <c r="G1004" s="26">
        <v>1</v>
      </c>
      <c r="H1004" s="26">
        <v>1</v>
      </c>
      <c r="I1004" s="26">
        <v>589</v>
      </c>
      <c r="J1004" s="26">
        <v>589</v>
      </c>
      <c r="K1004" s="26"/>
    </row>
    <row r="1005" spans="1:11" s="76" customFormat="1" x14ac:dyDescent="0.35">
      <c r="A1005" s="82" t="s">
        <v>1026</v>
      </c>
      <c r="B1005" s="83" t="s">
        <v>973</v>
      </c>
      <c r="C1005" s="26" t="s">
        <v>32</v>
      </c>
      <c r="D1005" s="26">
        <v>1</v>
      </c>
      <c r="E1005" s="84">
        <v>500</v>
      </c>
      <c r="F1005" s="26">
        <v>500</v>
      </c>
      <c r="G1005" s="26">
        <v>1</v>
      </c>
      <c r="H1005" s="26">
        <v>1</v>
      </c>
      <c r="I1005" s="26">
        <v>9</v>
      </c>
      <c r="J1005" s="26">
        <v>9</v>
      </c>
      <c r="K1005" s="26"/>
    </row>
    <row r="1006" spans="1:11" s="76" customFormat="1" x14ac:dyDescent="0.35">
      <c r="A1006" s="82" t="s">
        <v>1027</v>
      </c>
      <c r="B1006" s="83" t="s">
        <v>974</v>
      </c>
      <c r="C1006" s="26" t="s">
        <v>32</v>
      </c>
      <c r="D1006" s="26">
        <v>1</v>
      </c>
      <c r="E1006" s="84">
        <v>80</v>
      </c>
      <c r="F1006" s="26">
        <v>80</v>
      </c>
      <c r="G1006" s="26">
        <v>1</v>
      </c>
      <c r="H1006" s="26">
        <v>1</v>
      </c>
      <c r="I1006" s="26">
        <v>30</v>
      </c>
      <c r="J1006" s="26">
        <v>30</v>
      </c>
      <c r="K1006" s="26"/>
    </row>
    <row r="1007" spans="1:11" s="76" customFormat="1" x14ac:dyDescent="0.35">
      <c r="A1007" s="82" t="s">
        <v>1028</v>
      </c>
      <c r="B1007" s="83" t="s">
        <v>975</v>
      </c>
      <c r="C1007" s="26" t="s">
        <v>32</v>
      </c>
      <c r="D1007" s="26">
        <v>1</v>
      </c>
      <c r="E1007" s="84">
        <v>210</v>
      </c>
      <c r="F1007" s="26">
        <v>210</v>
      </c>
      <c r="G1007" s="26">
        <v>1</v>
      </c>
      <c r="H1007" s="26">
        <v>1</v>
      </c>
      <c r="I1007" s="26">
        <v>3</v>
      </c>
      <c r="J1007" s="26">
        <v>3</v>
      </c>
      <c r="K1007" s="26"/>
    </row>
    <row r="1008" spans="1:11" s="76" customFormat="1" x14ac:dyDescent="0.35">
      <c r="A1008" s="82" t="s">
        <v>1029</v>
      </c>
      <c r="B1008" s="83" t="s">
        <v>974</v>
      </c>
      <c r="C1008" s="26" t="s">
        <v>32</v>
      </c>
      <c r="D1008" s="26">
        <v>1</v>
      </c>
      <c r="E1008" s="84">
        <v>80</v>
      </c>
      <c r="F1008" s="26">
        <v>80</v>
      </c>
      <c r="G1008" s="26">
        <v>1</v>
      </c>
      <c r="H1008" s="26">
        <v>1</v>
      </c>
      <c r="I1008" s="26">
        <v>30</v>
      </c>
      <c r="J1008" s="26">
        <v>30</v>
      </c>
      <c r="K1008" s="26"/>
    </row>
    <row r="1009" spans="1:11" s="76" customFormat="1" x14ac:dyDescent="0.35">
      <c r="A1009" s="82" t="s">
        <v>1030</v>
      </c>
      <c r="B1009" s="83" t="s">
        <v>976</v>
      </c>
      <c r="C1009" s="26" t="s">
        <v>32</v>
      </c>
      <c r="D1009" s="26">
        <v>1</v>
      </c>
      <c r="E1009" s="84">
        <v>485</v>
      </c>
      <c r="F1009" s="26">
        <v>485</v>
      </c>
      <c r="G1009" s="26">
        <v>1</v>
      </c>
      <c r="H1009" s="26">
        <v>1</v>
      </c>
      <c r="I1009" s="26">
        <v>35</v>
      </c>
      <c r="J1009" s="26">
        <v>35</v>
      </c>
      <c r="K1009" s="26"/>
    </row>
    <row r="1010" spans="1:11" s="76" customFormat="1" x14ac:dyDescent="0.35">
      <c r="A1010" s="82" t="s">
        <v>1031</v>
      </c>
      <c r="B1010" s="83" t="s">
        <v>977</v>
      </c>
      <c r="C1010" s="26" t="s">
        <v>32</v>
      </c>
      <c r="D1010" s="26">
        <v>1</v>
      </c>
      <c r="E1010" s="84">
        <v>590</v>
      </c>
      <c r="F1010" s="26">
        <v>590</v>
      </c>
      <c r="G1010" s="26">
        <v>1</v>
      </c>
      <c r="H1010" s="26">
        <v>1</v>
      </c>
      <c r="I1010" s="26">
        <v>8</v>
      </c>
      <c r="J1010" s="26">
        <v>8</v>
      </c>
      <c r="K1010" s="26"/>
    </row>
    <row r="1011" spans="1:11" s="76" customFormat="1" x14ac:dyDescent="0.35">
      <c r="A1011" s="82" t="s">
        <v>1032</v>
      </c>
      <c r="B1011" s="83" t="s">
        <v>708</v>
      </c>
      <c r="C1011" s="26" t="s">
        <v>32</v>
      </c>
      <c r="D1011" s="26">
        <v>1</v>
      </c>
      <c r="E1011" s="84">
        <v>1170</v>
      </c>
      <c r="F1011" s="26">
        <v>1170</v>
      </c>
      <c r="G1011" s="26">
        <v>1</v>
      </c>
      <c r="H1011" s="26">
        <v>1</v>
      </c>
      <c r="I1011" s="26">
        <v>3242</v>
      </c>
      <c r="J1011" s="26">
        <v>3242</v>
      </c>
      <c r="K1011" s="26"/>
    </row>
    <row r="1012" spans="1:11" s="76" customFormat="1" x14ac:dyDescent="0.35">
      <c r="A1012" s="82" t="s">
        <v>1033</v>
      </c>
      <c r="B1012" s="83" t="s">
        <v>978</v>
      </c>
      <c r="C1012" s="26" t="s">
        <v>32</v>
      </c>
      <c r="D1012" s="26">
        <v>7</v>
      </c>
      <c r="E1012" s="84">
        <v>7</v>
      </c>
      <c r="F1012" s="26">
        <v>49</v>
      </c>
      <c r="G1012" s="26">
        <v>1</v>
      </c>
      <c r="H1012" s="26">
        <v>1</v>
      </c>
      <c r="I1012" s="26">
        <v>9</v>
      </c>
      <c r="J1012" s="26">
        <v>9</v>
      </c>
      <c r="K1012" s="26"/>
    </row>
    <row r="1013" spans="1:11" s="76" customFormat="1" x14ac:dyDescent="0.35">
      <c r="A1013" s="82" t="s">
        <v>1034</v>
      </c>
      <c r="B1013" s="83" t="s">
        <v>979</v>
      </c>
      <c r="C1013" s="26" t="s">
        <v>32</v>
      </c>
      <c r="D1013" s="26">
        <v>1</v>
      </c>
      <c r="E1013" s="84">
        <v>1774</v>
      </c>
      <c r="F1013" s="26">
        <v>1774</v>
      </c>
      <c r="G1013" s="26">
        <v>1</v>
      </c>
      <c r="H1013" s="26">
        <v>1</v>
      </c>
      <c r="I1013" s="26">
        <v>602</v>
      </c>
      <c r="J1013" s="26">
        <v>602</v>
      </c>
      <c r="K1013" s="26"/>
    </row>
    <row r="1014" spans="1:11" s="76" customFormat="1" x14ac:dyDescent="0.35">
      <c r="A1014" s="82" t="s">
        <v>1035</v>
      </c>
      <c r="B1014" s="83" t="s">
        <v>980</v>
      </c>
      <c r="C1014" s="26" t="s">
        <v>32</v>
      </c>
      <c r="D1014" s="26">
        <v>2</v>
      </c>
      <c r="E1014" s="84">
        <v>728</v>
      </c>
      <c r="F1014" s="26">
        <v>1456</v>
      </c>
      <c r="G1014" s="26">
        <v>1</v>
      </c>
      <c r="H1014" s="26">
        <v>1</v>
      </c>
      <c r="I1014" s="26">
        <v>172</v>
      </c>
      <c r="J1014" s="26">
        <v>130</v>
      </c>
      <c r="K1014" s="26"/>
    </row>
    <row r="1015" spans="1:11" s="76" customFormat="1" x14ac:dyDescent="0.35">
      <c r="A1015" s="82" t="s">
        <v>1036</v>
      </c>
      <c r="B1015" s="83" t="s">
        <v>981</v>
      </c>
      <c r="C1015" s="26" t="s">
        <v>32</v>
      </c>
      <c r="D1015" s="26">
        <v>1</v>
      </c>
      <c r="E1015" s="84">
        <v>38</v>
      </c>
      <c r="F1015" s="26">
        <v>38</v>
      </c>
      <c r="G1015" s="26">
        <v>1</v>
      </c>
      <c r="H1015" s="26">
        <v>1</v>
      </c>
      <c r="I1015" s="26">
        <v>15</v>
      </c>
      <c r="J1015" s="26">
        <v>15</v>
      </c>
      <c r="K1015" s="26"/>
    </row>
    <row r="1016" spans="1:11" s="76" customFormat="1" ht="26" x14ac:dyDescent="0.35">
      <c r="A1016" s="82" t="s">
        <v>1037</v>
      </c>
      <c r="B1016" s="83" t="s">
        <v>3602</v>
      </c>
      <c r="C1016" s="26" t="s">
        <v>32</v>
      </c>
      <c r="D1016" s="26">
        <v>1</v>
      </c>
      <c r="E1016" s="84">
        <v>1500</v>
      </c>
      <c r="F1016" s="26">
        <v>1500</v>
      </c>
      <c r="G1016" s="26">
        <v>1</v>
      </c>
      <c r="H1016" s="26">
        <v>1</v>
      </c>
      <c r="I1016" s="26">
        <v>638</v>
      </c>
      <c r="J1016" s="26">
        <v>638</v>
      </c>
      <c r="K1016" s="26"/>
    </row>
    <row r="1017" spans="1:11" s="76" customFormat="1" x14ac:dyDescent="0.35">
      <c r="A1017" s="82" t="s">
        <v>1038</v>
      </c>
      <c r="B1017" s="83" t="s">
        <v>982</v>
      </c>
      <c r="C1017" s="26" t="s">
        <v>32</v>
      </c>
      <c r="D1017" s="26">
        <v>1</v>
      </c>
      <c r="E1017" s="84">
        <v>100</v>
      </c>
      <c r="F1017" s="26">
        <v>100</v>
      </c>
      <c r="G1017" s="26">
        <v>1</v>
      </c>
      <c r="H1017" s="26">
        <v>1</v>
      </c>
      <c r="I1017" s="26">
        <v>664</v>
      </c>
      <c r="J1017" s="26">
        <v>664</v>
      </c>
      <c r="K1017" s="26"/>
    </row>
    <row r="1018" spans="1:11" s="76" customFormat="1" x14ac:dyDescent="0.35">
      <c r="A1018" s="82" t="s">
        <v>1039</v>
      </c>
      <c r="B1018" s="83" t="s">
        <v>547</v>
      </c>
      <c r="C1018" s="26" t="s">
        <v>32</v>
      </c>
      <c r="D1018" s="26">
        <v>1</v>
      </c>
      <c r="E1018" s="84">
        <v>180</v>
      </c>
      <c r="F1018" s="26">
        <v>180</v>
      </c>
      <c r="G1018" s="26">
        <v>1</v>
      </c>
      <c r="H1018" s="26">
        <v>1</v>
      </c>
      <c r="I1018" s="26">
        <v>1352</v>
      </c>
      <c r="J1018" s="26">
        <v>1352</v>
      </c>
      <c r="K1018" s="26"/>
    </row>
    <row r="1019" spans="1:11" s="76" customFormat="1" x14ac:dyDescent="0.35">
      <c r="A1019" s="82" t="s">
        <v>1040</v>
      </c>
      <c r="B1019" s="83" t="s">
        <v>983</v>
      </c>
      <c r="C1019" s="26" t="s">
        <v>32</v>
      </c>
      <c r="D1019" s="26">
        <v>1</v>
      </c>
      <c r="E1019" s="84">
        <v>450</v>
      </c>
      <c r="F1019" s="26">
        <v>450</v>
      </c>
      <c r="G1019" s="26">
        <v>1</v>
      </c>
      <c r="H1019" s="26">
        <v>1</v>
      </c>
      <c r="I1019" s="26">
        <v>5</v>
      </c>
      <c r="J1019" s="26">
        <v>5</v>
      </c>
      <c r="K1019" s="26"/>
    </row>
    <row r="1020" spans="1:11" s="76" customFormat="1" x14ac:dyDescent="0.35">
      <c r="A1020" s="82" t="s">
        <v>1041</v>
      </c>
      <c r="B1020" s="83" t="s">
        <v>984</v>
      </c>
      <c r="C1020" s="26" t="s">
        <v>32</v>
      </c>
      <c r="D1020" s="26">
        <v>1</v>
      </c>
      <c r="E1020" s="84">
        <v>250</v>
      </c>
      <c r="F1020" s="26">
        <v>250</v>
      </c>
      <c r="G1020" s="26">
        <v>1</v>
      </c>
      <c r="H1020" s="26">
        <v>1</v>
      </c>
      <c r="I1020" s="26">
        <v>38</v>
      </c>
      <c r="J1020" s="26">
        <v>38</v>
      </c>
      <c r="K1020" s="26"/>
    </row>
    <row r="1021" spans="1:11" s="76" customFormat="1" x14ac:dyDescent="0.35">
      <c r="A1021" s="82" t="s">
        <v>1042</v>
      </c>
      <c r="B1021" s="83" t="s">
        <v>161</v>
      </c>
      <c r="C1021" s="26" t="s">
        <v>32</v>
      </c>
      <c r="D1021" s="26">
        <v>1</v>
      </c>
      <c r="E1021" s="84">
        <v>250</v>
      </c>
      <c r="F1021" s="26">
        <v>250</v>
      </c>
      <c r="G1021" s="26">
        <v>1</v>
      </c>
      <c r="H1021" s="26">
        <v>1</v>
      </c>
      <c r="I1021" s="26">
        <v>1200</v>
      </c>
      <c r="J1021" s="26">
        <v>1200</v>
      </c>
      <c r="K1021" s="26"/>
    </row>
    <row r="1022" spans="1:11" s="76" customFormat="1" x14ac:dyDescent="0.35">
      <c r="A1022" s="82" t="s">
        <v>1043</v>
      </c>
      <c r="B1022" s="83" t="s">
        <v>3667</v>
      </c>
      <c r="C1022" s="26" t="s">
        <v>32</v>
      </c>
      <c r="D1022" s="26">
        <v>1</v>
      </c>
      <c r="E1022" s="84">
        <v>250</v>
      </c>
      <c r="F1022" s="26">
        <v>250</v>
      </c>
      <c r="G1022" s="26">
        <v>1</v>
      </c>
      <c r="H1022" s="26">
        <v>1</v>
      </c>
      <c r="I1022" s="26">
        <v>280</v>
      </c>
      <c r="J1022" s="26">
        <v>280</v>
      </c>
      <c r="K1022" s="26"/>
    </row>
    <row r="1023" spans="1:11" s="76" customFormat="1" ht="35.25" customHeight="1" x14ac:dyDescent="0.35">
      <c r="A1023" s="82" t="s">
        <v>1044</v>
      </c>
      <c r="B1023" s="83" t="s">
        <v>3603</v>
      </c>
      <c r="C1023" s="26" t="s">
        <v>32</v>
      </c>
      <c r="D1023" s="26">
        <v>1</v>
      </c>
      <c r="E1023" s="84">
        <v>1425</v>
      </c>
      <c r="F1023" s="26">
        <v>1425</v>
      </c>
      <c r="G1023" s="26">
        <v>1</v>
      </c>
      <c r="H1023" s="26">
        <v>1</v>
      </c>
      <c r="I1023" s="26">
        <v>500</v>
      </c>
      <c r="J1023" s="26">
        <v>500</v>
      </c>
      <c r="K1023" s="26"/>
    </row>
    <row r="1024" spans="1:11" s="76" customFormat="1" x14ac:dyDescent="0.35">
      <c r="A1024" s="82" t="s">
        <v>1045</v>
      </c>
      <c r="B1024" s="83" t="s">
        <v>985</v>
      </c>
      <c r="C1024" s="26" t="s">
        <v>32</v>
      </c>
      <c r="D1024" s="26">
        <v>1</v>
      </c>
      <c r="E1024" s="84">
        <v>70</v>
      </c>
      <c r="F1024" s="26">
        <v>70</v>
      </c>
      <c r="G1024" s="26">
        <v>3</v>
      </c>
      <c r="H1024" s="26">
        <v>1</v>
      </c>
      <c r="I1024" s="26">
        <v>3</v>
      </c>
      <c r="J1024" s="26">
        <v>3</v>
      </c>
      <c r="K1024" s="26"/>
    </row>
    <row r="1025" spans="1:11" s="76" customFormat="1" x14ac:dyDescent="0.35">
      <c r="A1025" s="82" t="s">
        <v>1046</v>
      </c>
      <c r="B1025" s="83" t="s">
        <v>986</v>
      </c>
      <c r="C1025" s="26" t="s">
        <v>32</v>
      </c>
      <c r="D1025" s="26">
        <v>1</v>
      </c>
      <c r="E1025" s="84">
        <v>30</v>
      </c>
      <c r="F1025" s="26">
        <v>30</v>
      </c>
      <c r="G1025" s="26">
        <v>3</v>
      </c>
      <c r="H1025" s="26">
        <v>1</v>
      </c>
      <c r="I1025" s="26">
        <v>5</v>
      </c>
      <c r="J1025" s="26">
        <v>5</v>
      </c>
      <c r="K1025" s="26"/>
    </row>
    <row r="1026" spans="1:11" s="76" customFormat="1" x14ac:dyDescent="0.35">
      <c r="A1026" s="82" t="s">
        <v>1047</v>
      </c>
      <c r="B1026" s="83" t="s">
        <v>987</v>
      </c>
      <c r="C1026" s="26" t="s">
        <v>32</v>
      </c>
      <c r="D1026" s="26">
        <v>1</v>
      </c>
      <c r="E1026" s="84">
        <v>350</v>
      </c>
      <c r="F1026" s="26">
        <v>350</v>
      </c>
      <c r="G1026" s="26">
        <v>3</v>
      </c>
      <c r="H1026" s="26">
        <v>1</v>
      </c>
      <c r="I1026" s="26">
        <v>11</v>
      </c>
      <c r="J1026" s="26">
        <v>11</v>
      </c>
      <c r="K1026" s="26"/>
    </row>
    <row r="1027" spans="1:11" s="76" customFormat="1" x14ac:dyDescent="0.35">
      <c r="A1027" s="82" t="s">
        <v>1048</v>
      </c>
      <c r="B1027" s="83" t="s">
        <v>988</v>
      </c>
      <c r="C1027" s="26" t="s">
        <v>32</v>
      </c>
      <c r="D1027" s="26">
        <v>1</v>
      </c>
      <c r="E1027" s="84">
        <v>50</v>
      </c>
      <c r="F1027" s="26">
        <v>50</v>
      </c>
      <c r="G1027" s="26">
        <v>3</v>
      </c>
      <c r="H1027" s="26">
        <v>1</v>
      </c>
      <c r="I1027" s="26">
        <v>11</v>
      </c>
      <c r="J1027" s="26">
        <v>11</v>
      </c>
      <c r="K1027" s="26"/>
    </row>
    <row r="1028" spans="1:11" s="76" customFormat="1" x14ac:dyDescent="0.35">
      <c r="A1028" s="82" t="s">
        <v>1049</v>
      </c>
      <c r="B1028" s="83" t="s">
        <v>989</v>
      </c>
      <c r="C1028" s="26" t="s">
        <v>32</v>
      </c>
      <c r="D1028" s="26">
        <v>1</v>
      </c>
      <c r="E1028" s="84">
        <v>48</v>
      </c>
      <c r="F1028" s="26">
        <v>48</v>
      </c>
      <c r="G1028" s="26">
        <v>2</v>
      </c>
      <c r="H1028" s="26">
        <v>1</v>
      </c>
      <c r="I1028" s="26">
        <v>3</v>
      </c>
      <c r="J1028" s="26">
        <v>3</v>
      </c>
      <c r="K1028" s="26"/>
    </row>
    <row r="1029" spans="1:11" s="76" customFormat="1" x14ac:dyDescent="0.35">
      <c r="A1029" s="82" t="s">
        <v>1050</v>
      </c>
      <c r="B1029" s="83" t="s">
        <v>990</v>
      </c>
      <c r="C1029" s="26" t="s">
        <v>32</v>
      </c>
      <c r="D1029" s="26">
        <v>1</v>
      </c>
      <c r="E1029" s="84">
        <v>350</v>
      </c>
      <c r="F1029" s="26">
        <v>350</v>
      </c>
      <c r="G1029" s="26">
        <v>3</v>
      </c>
      <c r="H1029" s="26">
        <v>1</v>
      </c>
      <c r="I1029" s="26">
        <v>6</v>
      </c>
      <c r="J1029" s="26">
        <v>6</v>
      </c>
      <c r="K1029" s="26"/>
    </row>
    <row r="1030" spans="1:11" s="76" customFormat="1" x14ac:dyDescent="0.35">
      <c r="A1030" s="82" t="s">
        <v>1051</v>
      </c>
      <c r="B1030" s="83" t="s">
        <v>991</v>
      </c>
      <c r="C1030" s="26" t="s">
        <v>32</v>
      </c>
      <c r="D1030" s="26">
        <v>1</v>
      </c>
      <c r="E1030" s="84">
        <v>80</v>
      </c>
      <c r="F1030" s="26">
        <v>80</v>
      </c>
      <c r="G1030" s="26">
        <v>1</v>
      </c>
      <c r="H1030" s="26">
        <v>1</v>
      </c>
      <c r="I1030" s="26">
        <v>7</v>
      </c>
      <c r="J1030" s="26">
        <v>7</v>
      </c>
      <c r="K1030" s="26"/>
    </row>
    <row r="1031" spans="1:11" s="76" customFormat="1" x14ac:dyDescent="0.35">
      <c r="A1031" s="82" t="s">
        <v>1052</v>
      </c>
      <c r="B1031" s="83" t="s">
        <v>992</v>
      </c>
      <c r="C1031" s="26" t="s">
        <v>32</v>
      </c>
      <c r="D1031" s="26">
        <v>1</v>
      </c>
      <c r="E1031" s="84">
        <v>150</v>
      </c>
      <c r="F1031" s="26">
        <v>150</v>
      </c>
      <c r="G1031" s="26">
        <v>1</v>
      </c>
      <c r="H1031" s="26">
        <v>1</v>
      </c>
      <c r="I1031" s="26">
        <v>280</v>
      </c>
      <c r="J1031" s="26">
        <v>280</v>
      </c>
      <c r="K1031" s="26"/>
    </row>
    <row r="1032" spans="1:11" s="76" customFormat="1" x14ac:dyDescent="0.35">
      <c r="A1032" s="82" t="s">
        <v>1053</v>
      </c>
      <c r="B1032" s="83" t="s">
        <v>993</v>
      </c>
      <c r="C1032" s="26" t="s">
        <v>32</v>
      </c>
      <c r="D1032" s="26">
        <v>1</v>
      </c>
      <c r="E1032" s="84">
        <v>250</v>
      </c>
      <c r="F1032" s="26">
        <v>250</v>
      </c>
      <c r="G1032" s="26">
        <v>1</v>
      </c>
      <c r="H1032" s="26">
        <v>1</v>
      </c>
      <c r="I1032" s="26">
        <v>81</v>
      </c>
      <c r="J1032" s="26">
        <v>81</v>
      </c>
      <c r="K1032" s="26"/>
    </row>
    <row r="1033" spans="1:11" s="76" customFormat="1" x14ac:dyDescent="0.35">
      <c r="A1033" s="82" t="s">
        <v>1054</v>
      </c>
      <c r="B1033" s="83" t="s">
        <v>994</v>
      </c>
      <c r="C1033" s="26" t="s">
        <v>32</v>
      </c>
      <c r="D1033" s="26">
        <v>1</v>
      </c>
      <c r="E1033" s="84">
        <v>28</v>
      </c>
      <c r="F1033" s="26">
        <v>28</v>
      </c>
      <c r="G1033" s="26">
        <v>1</v>
      </c>
      <c r="H1033" s="26">
        <v>1</v>
      </c>
      <c r="I1033" s="26">
        <v>26</v>
      </c>
      <c r="J1033" s="26">
        <v>26</v>
      </c>
      <c r="K1033" s="26"/>
    </row>
    <row r="1034" spans="1:11" s="76" customFormat="1" x14ac:dyDescent="0.35">
      <c r="A1034" s="82" t="s">
        <v>1055</v>
      </c>
      <c r="B1034" s="83" t="s">
        <v>995</v>
      </c>
      <c r="C1034" s="26" t="s">
        <v>32</v>
      </c>
      <c r="D1034" s="26">
        <v>1</v>
      </c>
      <c r="E1034" s="84">
        <v>16</v>
      </c>
      <c r="F1034" s="26">
        <v>16</v>
      </c>
      <c r="G1034" s="26">
        <v>1</v>
      </c>
      <c r="H1034" s="26">
        <v>1</v>
      </c>
      <c r="I1034" s="26">
        <v>26</v>
      </c>
      <c r="J1034" s="26">
        <v>26</v>
      </c>
      <c r="K1034" s="26"/>
    </row>
    <row r="1035" spans="1:11" s="76" customFormat="1" x14ac:dyDescent="0.35">
      <c r="A1035" s="82" t="s">
        <v>1056</v>
      </c>
      <c r="B1035" s="83" t="s">
        <v>996</v>
      </c>
      <c r="C1035" s="26" t="s">
        <v>32</v>
      </c>
      <c r="D1035" s="26">
        <v>3</v>
      </c>
      <c r="E1035" s="84">
        <v>12</v>
      </c>
      <c r="F1035" s="26">
        <v>36</v>
      </c>
      <c r="G1035" s="26">
        <v>1</v>
      </c>
      <c r="H1035" s="26">
        <v>1</v>
      </c>
      <c r="I1035" s="26">
        <v>26</v>
      </c>
      <c r="J1035" s="26">
        <v>26</v>
      </c>
      <c r="K1035" s="26"/>
    </row>
    <row r="1036" spans="1:11" s="76" customFormat="1" x14ac:dyDescent="0.35">
      <c r="A1036" s="82" t="s">
        <v>1057</v>
      </c>
      <c r="B1036" s="83" t="s">
        <v>997</v>
      </c>
      <c r="C1036" s="26" t="s">
        <v>32</v>
      </c>
      <c r="D1036" s="26">
        <v>1</v>
      </c>
      <c r="E1036" s="84">
        <v>25</v>
      </c>
      <c r="F1036" s="26">
        <v>25</v>
      </c>
      <c r="G1036" s="26">
        <v>1</v>
      </c>
      <c r="H1036" s="26">
        <v>1</v>
      </c>
      <c r="I1036" s="26">
        <v>26</v>
      </c>
      <c r="J1036" s="26">
        <v>26</v>
      </c>
      <c r="K1036" s="26"/>
    </row>
    <row r="1037" spans="1:11" s="76" customFormat="1" x14ac:dyDescent="0.35">
      <c r="A1037" s="82" t="s">
        <v>1058</v>
      </c>
      <c r="B1037" s="83" t="s">
        <v>3604</v>
      </c>
      <c r="C1037" s="26" t="s">
        <v>32</v>
      </c>
      <c r="D1037" s="26">
        <v>1</v>
      </c>
      <c r="E1037" s="84">
        <v>28</v>
      </c>
      <c r="F1037" s="26">
        <v>28</v>
      </c>
      <c r="G1037" s="26">
        <v>1</v>
      </c>
      <c r="H1037" s="26">
        <v>3</v>
      </c>
      <c r="I1037" s="26"/>
      <c r="J1037" s="26"/>
      <c r="K1037" s="26" t="s">
        <v>998</v>
      </c>
    </row>
    <row r="1038" spans="1:11" s="76" customFormat="1" x14ac:dyDescent="0.35">
      <c r="A1038" s="82" t="s">
        <v>1059</v>
      </c>
      <c r="B1038" s="83" t="s">
        <v>999</v>
      </c>
      <c r="C1038" s="26" t="s">
        <v>32</v>
      </c>
      <c r="D1038" s="26">
        <v>1</v>
      </c>
      <c r="E1038" s="84">
        <v>27</v>
      </c>
      <c r="F1038" s="26">
        <v>27</v>
      </c>
      <c r="G1038" s="26">
        <v>1</v>
      </c>
      <c r="H1038" s="26">
        <v>3</v>
      </c>
      <c r="I1038" s="26"/>
      <c r="J1038" s="26"/>
      <c r="K1038" s="26" t="s">
        <v>998</v>
      </c>
    </row>
    <row r="1039" spans="1:11" s="81" customFormat="1" ht="25" customHeight="1" x14ac:dyDescent="0.35">
      <c r="A1039" s="77" t="s">
        <v>19</v>
      </c>
      <c r="B1039" s="78" t="s">
        <v>49</v>
      </c>
      <c r="C1039" s="14"/>
      <c r="D1039" s="14"/>
      <c r="E1039" s="14"/>
      <c r="F1039" s="14">
        <f t="shared" ref="F1039" si="0">F1040+F1059+F1159+F1262+F1347+F1427+F1517+F1589+F1659+F1723</f>
        <v>678393.93163300003</v>
      </c>
      <c r="G1039" s="14"/>
      <c r="H1039" s="14"/>
      <c r="I1039" s="14"/>
      <c r="J1039" s="14"/>
      <c r="K1039" s="14"/>
    </row>
    <row r="1040" spans="1:11" s="81" customFormat="1" ht="25" customHeight="1" x14ac:dyDescent="0.35">
      <c r="A1040" s="77">
        <v>1</v>
      </c>
      <c r="B1040" s="78" t="s">
        <v>59</v>
      </c>
      <c r="C1040" s="14"/>
      <c r="D1040" s="14"/>
      <c r="E1040" s="80"/>
      <c r="F1040" s="14">
        <f>SUM(F1041:F1058)</f>
        <v>918.2</v>
      </c>
      <c r="G1040" s="14"/>
      <c r="H1040" s="14"/>
      <c r="I1040" s="14"/>
      <c r="J1040" s="14"/>
      <c r="K1040" s="14"/>
    </row>
    <row r="1041" spans="1:11" s="76" customFormat="1" x14ac:dyDescent="0.35">
      <c r="A1041" s="82" t="s">
        <v>85</v>
      </c>
      <c r="B1041" s="83" t="s">
        <v>1508</v>
      </c>
      <c r="C1041" s="26" t="s">
        <v>139</v>
      </c>
      <c r="D1041" s="26">
        <v>1</v>
      </c>
      <c r="E1041" s="84">
        <v>279</v>
      </c>
      <c r="F1041" s="26">
        <v>279</v>
      </c>
      <c r="G1041" s="26">
        <v>1</v>
      </c>
      <c r="H1041" s="26">
        <v>1</v>
      </c>
      <c r="I1041" s="26"/>
      <c r="J1041" s="26"/>
      <c r="K1041" s="26"/>
    </row>
    <row r="1042" spans="1:11" s="76" customFormat="1" x14ac:dyDescent="0.35">
      <c r="A1042" s="82" t="s">
        <v>88</v>
      </c>
      <c r="B1042" s="83" t="s">
        <v>1206</v>
      </c>
      <c r="C1042" s="26" t="s">
        <v>139</v>
      </c>
      <c r="D1042" s="26">
        <v>1</v>
      </c>
      <c r="E1042" s="84">
        <v>5.4</v>
      </c>
      <c r="F1042" s="26">
        <v>5.4</v>
      </c>
      <c r="G1042" s="26">
        <v>1</v>
      </c>
      <c r="H1042" s="26">
        <v>1</v>
      </c>
      <c r="I1042" s="26"/>
      <c r="J1042" s="26"/>
      <c r="K1042" s="26"/>
    </row>
    <row r="1043" spans="1:11" s="76" customFormat="1" x14ac:dyDescent="0.35">
      <c r="A1043" s="82" t="s">
        <v>89</v>
      </c>
      <c r="B1043" s="83" t="s">
        <v>1509</v>
      </c>
      <c r="C1043" s="26" t="s">
        <v>139</v>
      </c>
      <c r="D1043" s="26">
        <v>1</v>
      </c>
      <c r="E1043" s="84">
        <v>27.8</v>
      </c>
      <c r="F1043" s="26">
        <v>27.8</v>
      </c>
      <c r="G1043" s="26">
        <v>1</v>
      </c>
      <c r="H1043" s="26">
        <v>1</v>
      </c>
      <c r="I1043" s="26"/>
      <c r="J1043" s="26"/>
      <c r="K1043" s="26"/>
    </row>
    <row r="1044" spans="1:11" s="76" customFormat="1" x14ac:dyDescent="0.35">
      <c r="A1044" s="82" t="s">
        <v>90</v>
      </c>
      <c r="B1044" s="83" t="s">
        <v>621</v>
      </c>
      <c r="C1044" s="26" t="s">
        <v>139</v>
      </c>
      <c r="D1044" s="26">
        <v>1</v>
      </c>
      <c r="E1044" s="84" t="s">
        <v>1510</v>
      </c>
      <c r="F1044" s="26" t="s">
        <v>1511</v>
      </c>
      <c r="G1044" s="26">
        <v>1</v>
      </c>
      <c r="H1044" s="26">
        <v>1</v>
      </c>
      <c r="I1044" s="26"/>
      <c r="J1044" s="26"/>
      <c r="K1044" s="26"/>
    </row>
    <row r="1045" spans="1:11" s="76" customFormat="1" x14ac:dyDescent="0.35">
      <c r="A1045" s="82" t="s">
        <v>91</v>
      </c>
      <c r="B1045" s="83" t="s">
        <v>174</v>
      </c>
      <c r="C1045" s="26" t="s">
        <v>139</v>
      </c>
      <c r="D1045" s="26">
        <v>2</v>
      </c>
      <c r="E1045" s="84" t="s">
        <v>90</v>
      </c>
      <c r="F1045" s="26" t="s">
        <v>1267</v>
      </c>
      <c r="G1045" s="26">
        <v>3</v>
      </c>
      <c r="H1045" s="26">
        <v>1</v>
      </c>
      <c r="I1045" s="26"/>
      <c r="J1045" s="26"/>
      <c r="K1045" s="26"/>
    </row>
    <row r="1046" spans="1:11" s="76" customFormat="1" x14ac:dyDescent="0.35">
      <c r="A1046" s="82" t="s">
        <v>86</v>
      </c>
      <c r="B1046" s="83" t="s">
        <v>1512</v>
      </c>
      <c r="C1046" s="26" t="s">
        <v>139</v>
      </c>
      <c r="D1046" s="26">
        <v>1</v>
      </c>
      <c r="E1046" s="84">
        <v>39</v>
      </c>
      <c r="F1046" s="26">
        <v>39</v>
      </c>
      <c r="G1046" s="26">
        <v>1</v>
      </c>
      <c r="H1046" s="26">
        <v>1</v>
      </c>
      <c r="I1046" s="26"/>
      <c r="J1046" s="26"/>
      <c r="K1046" s="26"/>
    </row>
    <row r="1047" spans="1:11" s="76" customFormat="1" x14ac:dyDescent="0.35">
      <c r="A1047" s="82" t="s">
        <v>92</v>
      </c>
      <c r="B1047" s="83" t="s">
        <v>1237</v>
      </c>
      <c r="C1047" s="26" t="s">
        <v>139</v>
      </c>
      <c r="D1047" s="26">
        <v>5</v>
      </c>
      <c r="E1047" s="84" t="s">
        <v>86</v>
      </c>
      <c r="F1047" s="26">
        <v>9</v>
      </c>
      <c r="G1047" s="26">
        <v>1</v>
      </c>
      <c r="H1047" s="26">
        <v>1</v>
      </c>
      <c r="I1047" s="26"/>
      <c r="J1047" s="26"/>
      <c r="K1047" s="26"/>
    </row>
    <row r="1048" spans="1:11" s="76" customFormat="1" x14ac:dyDescent="0.35">
      <c r="A1048" s="82" t="s">
        <v>93</v>
      </c>
      <c r="B1048" s="83" t="s">
        <v>1513</v>
      </c>
      <c r="C1048" s="26" t="s">
        <v>139</v>
      </c>
      <c r="D1048" s="26">
        <v>2</v>
      </c>
      <c r="E1048" s="84">
        <v>8</v>
      </c>
      <c r="F1048" s="26">
        <v>16</v>
      </c>
      <c r="G1048" s="26">
        <v>1</v>
      </c>
      <c r="H1048" s="26">
        <v>1</v>
      </c>
      <c r="I1048" s="26"/>
      <c r="J1048" s="26"/>
      <c r="K1048" s="26"/>
    </row>
    <row r="1049" spans="1:11" s="76" customFormat="1" x14ac:dyDescent="0.35">
      <c r="A1049" s="82" t="s">
        <v>94</v>
      </c>
      <c r="B1049" s="83" t="s">
        <v>1514</v>
      </c>
      <c r="C1049" s="26" t="s">
        <v>139</v>
      </c>
      <c r="D1049" s="26">
        <v>5</v>
      </c>
      <c r="E1049" s="84">
        <v>29</v>
      </c>
      <c r="F1049" s="26">
        <v>145</v>
      </c>
      <c r="G1049" s="26">
        <v>1</v>
      </c>
      <c r="H1049" s="26">
        <v>1</v>
      </c>
      <c r="I1049" s="26"/>
      <c r="J1049" s="26"/>
      <c r="K1049" s="26"/>
    </row>
    <row r="1050" spans="1:11" s="76" customFormat="1" x14ac:dyDescent="0.35">
      <c r="A1050" s="82" t="s">
        <v>95</v>
      </c>
      <c r="B1050" s="83" t="s">
        <v>446</v>
      </c>
      <c r="C1050" s="26" t="s">
        <v>139</v>
      </c>
      <c r="D1050" s="26">
        <v>1</v>
      </c>
      <c r="E1050" s="84">
        <v>180</v>
      </c>
      <c r="F1050" s="26">
        <v>180</v>
      </c>
      <c r="G1050" s="26">
        <v>1</v>
      </c>
      <c r="H1050" s="26">
        <v>1</v>
      </c>
      <c r="I1050" s="26"/>
      <c r="J1050" s="26"/>
      <c r="K1050" s="26"/>
    </row>
    <row r="1051" spans="1:11" s="76" customFormat="1" x14ac:dyDescent="0.35">
      <c r="A1051" s="82" t="s">
        <v>96</v>
      </c>
      <c r="B1051" s="83" t="s">
        <v>176</v>
      </c>
      <c r="C1051" s="26" t="s">
        <v>139</v>
      </c>
      <c r="D1051" s="26">
        <v>2</v>
      </c>
      <c r="E1051" s="84">
        <v>9</v>
      </c>
      <c r="F1051" s="26">
        <v>18</v>
      </c>
      <c r="G1051" s="26">
        <v>1</v>
      </c>
      <c r="H1051" s="26">
        <v>1</v>
      </c>
      <c r="I1051" s="26"/>
      <c r="J1051" s="26"/>
      <c r="K1051" s="26"/>
    </row>
    <row r="1052" spans="1:11" s="76" customFormat="1" x14ac:dyDescent="0.35">
      <c r="A1052" s="82" t="s">
        <v>97</v>
      </c>
      <c r="B1052" s="83" t="s">
        <v>1515</v>
      </c>
      <c r="C1052" s="26" t="s">
        <v>139</v>
      </c>
      <c r="D1052" s="26">
        <v>1</v>
      </c>
      <c r="E1052" s="84">
        <v>90</v>
      </c>
      <c r="F1052" s="26">
        <v>90</v>
      </c>
      <c r="G1052" s="26">
        <v>1</v>
      </c>
      <c r="H1052" s="26">
        <v>1</v>
      </c>
      <c r="I1052" s="26"/>
      <c r="J1052" s="26"/>
      <c r="K1052" s="26"/>
    </row>
    <row r="1053" spans="1:11" s="76" customFormat="1" x14ac:dyDescent="0.35">
      <c r="A1053" s="82" t="s">
        <v>98</v>
      </c>
      <c r="B1053" s="83" t="s">
        <v>553</v>
      </c>
      <c r="C1053" s="26" t="s">
        <v>139</v>
      </c>
      <c r="D1053" s="26">
        <v>2</v>
      </c>
      <c r="E1053" s="84">
        <v>30</v>
      </c>
      <c r="F1053" s="26">
        <v>60</v>
      </c>
      <c r="G1053" s="26">
        <v>1</v>
      </c>
      <c r="H1053" s="26">
        <v>1</v>
      </c>
      <c r="I1053" s="26"/>
      <c r="J1053" s="26"/>
      <c r="K1053" s="26"/>
    </row>
    <row r="1054" spans="1:11" s="76" customFormat="1" x14ac:dyDescent="0.35">
      <c r="A1054" s="82" t="s">
        <v>99</v>
      </c>
      <c r="B1054" s="83" t="s">
        <v>715</v>
      </c>
      <c r="C1054" s="26" t="s">
        <v>139</v>
      </c>
      <c r="D1054" s="26">
        <v>1</v>
      </c>
      <c r="E1054" s="84">
        <v>9</v>
      </c>
      <c r="F1054" s="26">
        <v>9</v>
      </c>
      <c r="G1054" s="26">
        <v>1</v>
      </c>
      <c r="H1054" s="26">
        <v>1</v>
      </c>
      <c r="I1054" s="26"/>
      <c r="J1054" s="26"/>
      <c r="K1054" s="26"/>
    </row>
    <row r="1055" spans="1:11" s="76" customFormat="1" x14ac:dyDescent="0.35">
      <c r="A1055" s="82" t="s">
        <v>100</v>
      </c>
      <c r="B1055" s="83" t="s">
        <v>532</v>
      </c>
      <c r="C1055" s="26" t="s">
        <v>139</v>
      </c>
      <c r="D1055" s="26">
        <v>4</v>
      </c>
      <c r="E1055" s="84" t="s">
        <v>1516</v>
      </c>
      <c r="F1055" s="26">
        <v>2</v>
      </c>
      <c r="G1055" s="26">
        <v>1</v>
      </c>
      <c r="H1055" s="26">
        <v>1</v>
      </c>
      <c r="I1055" s="26"/>
      <c r="J1055" s="26"/>
      <c r="K1055" s="26"/>
    </row>
    <row r="1056" spans="1:11" s="76" customFormat="1" x14ac:dyDescent="0.35">
      <c r="A1056" s="82" t="s">
        <v>101</v>
      </c>
      <c r="B1056" s="83" t="s">
        <v>1517</v>
      </c>
      <c r="C1056" s="26" t="s">
        <v>139</v>
      </c>
      <c r="D1056" s="26">
        <v>4</v>
      </c>
      <c r="E1056" s="84">
        <v>2</v>
      </c>
      <c r="F1056" s="26">
        <v>8</v>
      </c>
      <c r="G1056" s="26">
        <v>1</v>
      </c>
      <c r="H1056" s="26">
        <v>1</v>
      </c>
      <c r="I1056" s="26"/>
      <c r="J1056" s="26"/>
      <c r="K1056" s="26"/>
    </row>
    <row r="1057" spans="1:11" s="76" customFormat="1" x14ac:dyDescent="0.35">
      <c r="A1057" s="82" t="s">
        <v>102</v>
      </c>
      <c r="B1057" s="83" t="s">
        <v>1518</v>
      </c>
      <c r="C1057" s="26" t="s">
        <v>139</v>
      </c>
      <c r="D1057" s="26">
        <v>3</v>
      </c>
      <c r="E1057" s="84">
        <v>10</v>
      </c>
      <c r="F1057" s="26">
        <v>30</v>
      </c>
      <c r="G1057" s="26">
        <v>1</v>
      </c>
      <c r="H1057" s="26">
        <v>1</v>
      </c>
      <c r="I1057" s="26"/>
      <c r="J1057" s="26"/>
      <c r="K1057" s="26"/>
    </row>
    <row r="1058" spans="1:11" s="76" customFormat="1" x14ac:dyDescent="0.35">
      <c r="A1058" s="82" t="s">
        <v>103</v>
      </c>
      <c r="B1058" s="83" t="s">
        <v>1519</v>
      </c>
      <c r="C1058" s="26" t="s">
        <v>139</v>
      </c>
      <c r="D1058" s="26">
        <v>1</v>
      </c>
      <c r="E1058" s="84" t="s">
        <v>88</v>
      </c>
      <c r="F1058" s="26" t="s">
        <v>88</v>
      </c>
      <c r="G1058" s="26">
        <v>1</v>
      </c>
      <c r="H1058" s="26">
        <v>1</v>
      </c>
      <c r="I1058" s="26"/>
      <c r="J1058" s="26"/>
      <c r="K1058" s="26"/>
    </row>
    <row r="1059" spans="1:11" s="76" customFormat="1" ht="25" customHeight="1" x14ac:dyDescent="0.35">
      <c r="A1059" s="77">
        <v>2</v>
      </c>
      <c r="B1059" s="78" t="s">
        <v>50</v>
      </c>
      <c r="C1059" s="14"/>
      <c r="D1059" s="14"/>
      <c r="E1059" s="80"/>
      <c r="F1059" s="14">
        <f>SUM(F1060:F1158)</f>
        <v>61053.501715999999</v>
      </c>
      <c r="G1059" s="14"/>
      <c r="H1059" s="14"/>
      <c r="I1059" s="14"/>
      <c r="J1059" s="14"/>
      <c r="K1059" s="14"/>
    </row>
    <row r="1060" spans="1:11" s="76" customFormat="1" x14ac:dyDescent="0.35">
      <c r="A1060" s="82" t="s">
        <v>1133</v>
      </c>
      <c r="B1060" s="83" t="s">
        <v>526</v>
      </c>
      <c r="C1060" s="26" t="s">
        <v>32</v>
      </c>
      <c r="D1060" s="26">
        <v>1</v>
      </c>
      <c r="E1060" s="84">
        <v>5721.06</v>
      </c>
      <c r="F1060" s="26">
        <v>5721.06</v>
      </c>
      <c r="G1060" s="26">
        <v>1</v>
      </c>
      <c r="H1060" s="26">
        <v>1</v>
      </c>
      <c r="I1060" s="26">
        <v>1570</v>
      </c>
      <c r="J1060" s="26"/>
      <c r="K1060" s="26"/>
    </row>
    <row r="1061" spans="1:11" s="76" customFormat="1" x14ac:dyDescent="0.35">
      <c r="A1061" s="82" t="s">
        <v>1134</v>
      </c>
      <c r="B1061" s="83" t="s">
        <v>527</v>
      </c>
      <c r="C1061" s="26" t="s">
        <v>32</v>
      </c>
      <c r="D1061" s="26">
        <v>1</v>
      </c>
      <c r="E1061" s="84">
        <v>939.93</v>
      </c>
      <c r="F1061" s="26">
        <v>939.93</v>
      </c>
      <c r="G1061" s="26">
        <v>1</v>
      </c>
      <c r="H1061" s="26">
        <v>2</v>
      </c>
      <c r="I1061" s="26"/>
      <c r="J1061" s="26"/>
      <c r="K1061" s="26"/>
    </row>
    <row r="1062" spans="1:11" s="76" customFormat="1" x14ac:dyDescent="0.35">
      <c r="A1062" s="82" t="s">
        <v>1135</v>
      </c>
      <c r="B1062" s="83" t="s">
        <v>1536</v>
      </c>
      <c r="C1062" s="26" t="s">
        <v>33</v>
      </c>
      <c r="D1062" s="26">
        <v>1</v>
      </c>
      <c r="E1062" s="84">
        <v>7800</v>
      </c>
      <c r="F1062" s="26">
        <v>7800</v>
      </c>
      <c r="G1062" s="26">
        <v>1</v>
      </c>
      <c r="H1062" s="26">
        <v>2</v>
      </c>
      <c r="I1062" s="26">
        <v>70.38</v>
      </c>
      <c r="J1062" s="26"/>
      <c r="K1062" s="26"/>
    </row>
    <row r="1063" spans="1:11" s="76" customFormat="1" x14ac:dyDescent="0.35">
      <c r="A1063" s="82" t="s">
        <v>1136</v>
      </c>
      <c r="B1063" s="83" t="s">
        <v>34</v>
      </c>
      <c r="C1063" s="26" t="s">
        <v>32</v>
      </c>
      <c r="D1063" s="26">
        <v>4</v>
      </c>
      <c r="E1063" s="84">
        <v>759.29</v>
      </c>
      <c r="F1063" s="26">
        <v>3037.16</v>
      </c>
      <c r="G1063" s="26">
        <v>1</v>
      </c>
      <c r="H1063" s="26">
        <v>2</v>
      </c>
      <c r="I1063" s="26">
        <v>1800</v>
      </c>
      <c r="J1063" s="26"/>
      <c r="K1063" s="26"/>
    </row>
    <row r="1064" spans="1:11" s="76" customFormat="1" x14ac:dyDescent="0.35">
      <c r="A1064" s="82" t="s">
        <v>1137</v>
      </c>
      <c r="B1064" s="83" t="s">
        <v>1746</v>
      </c>
      <c r="C1064" s="26" t="s">
        <v>32</v>
      </c>
      <c r="D1064" s="26">
        <v>2</v>
      </c>
      <c r="E1064" s="84">
        <v>2400</v>
      </c>
      <c r="F1064" s="26">
        <v>4800</v>
      </c>
      <c r="G1064" s="26">
        <v>1</v>
      </c>
      <c r="H1064" s="26">
        <v>1</v>
      </c>
      <c r="I1064" s="26">
        <v>2836</v>
      </c>
      <c r="J1064" s="26"/>
      <c r="K1064" s="26"/>
    </row>
    <row r="1065" spans="1:11" s="76" customFormat="1" x14ac:dyDescent="0.35">
      <c r="A1065" s="82" t="s">
        <v>1138</v>
      </c>
      <c r="B1065" s="83" t="s">
        <v>1747</v>
      </c>
      <c r="C1065" s="26" t="s">
        <v>32</v>
      </c>
      <c r="D1065" s="26">
        <v>1</v>
      </c>
      <c r="E1065" s="84">
        <v>1148</v>
      </c>
      <c r="F1065" s="26">
        <v>1148</v>
      </c>
      <c r="G1065" s="26">
        <v>1</v>
      </c>
      <c r="H1065" s="26">
        <v>1</v>
      </c>
      <c r="I1065" s="26">
        <v>47.84</v>
      </c>
      <c r="J1065" s="26"/>
      <c r="K1065" s="26"/>
    </row>
    <row r="1066" spans="1:11" s="76" customFormat="1" x14ac:dyDescent="0.35">
      <c r="A1066" s="82" t="s">
        <v>1266</v>
      </c>
      <c r="B1066" s="83" t="s">
        <v>1748</v>
      </c>
      <c r="C1066" s="26" t="s">
        <v>32</v>
      </c>
      <c r="D1066" s="26">
        <v>10</v>
      </c>
      <c r="E1066" s="84">
        <v>493.5</v>
      </c>
      <c r="F1066" s="26">
        <v>4935</v>
      </c>
      <c r="G1066" s="26">
        <v>1</v>
      </c>
      <c r="H1066" s="26">
        <v>1</v>
      </c>
      <c r="I1066" s="26">
        <v>41.6</v>
      </c>
      <c r="J1066" s="26"/>
      <c r="K1066" s="26"/>
    </row>
    <row r="1067" spans="1:11" s="76" customFormat="1" x14ac:dyDescent="0.35">
      <c r="A1067" s="82" t="s">
        <v>1267</v>
      </c>
      <c r="B1067" s="83" t="s">
        <v>175</v>
      </c>
      <c r="C1067" s="26" t="s">
        <v>1749</v>
      </c>
      <c r="D1067" s="26">
        <v>4</v>
      </c>
      <c r="E1067" s="84">
        <v>796.38075000000003</v>
      </c>
      <c r="F1067" s="26">
        <v>3185.5230000000001</v>
      </c>
      <c r="G1067" s="26">
        <v>1</v>
      </c>
      <c r="H1067" s="26">
        <v>1</v>
      </c>
      <c r="I1067" s="26">
        <v>47</v>
      </c>
      <c r="J1067" s="26"/>
      <c r="K1067" s="26"/>
    </row>
    <row r="1068" spans="1:11" s="76" customFormat="1" x14ac:dyDescent="0.35">
      <c r="A1068" s="82" t="s">
        <v>1268</v>
      </c>
      <c r="B1068" s="83" t="s">
        <v>665</v>
      </c>
      <c r="C1068" s="26" t="s">
        <v>1758</v>
      </c>
      <c r="D1068" s="26">
        <v>3</v>
      </c>
      <c r="E1068" s="84">
        <v>448.66666666666669</v>
      </c>
      <c r="F1068" s="26">
        <v>1346</v>
      </c>
      <c r="G1068" s="26">
        <v>1</v>
      </c>
      <c r="H1068" s="26">
        <v>1</v>
      </c>
      <c r="I1068" s="26"/>
      <c r="J1068" s="26"/>
      <c r="K1068" s="26"/>
    </row>
    <row r="1069" spans="1:11" s="76" customFormat="1" x14ac:dyDescent="0.35">
      <c r="A1069" s="82" t="s">
        <v>1269</v>
      </c>
      <c r="B1069" s="83" t="s">
        <v>130</v>
      </c>
      <c r="C1069" s="26" t="s">
        <v>32</v>
      </c>
      <c r="D1069" s="26">
        <v>10</v>
      </c>
      <c r="E1069" s="84">
        <v>70</v>
      </c>
      <c r="F1069" s="26">
        <v>700</v>
      </c>
      <c r="G1069" s="26">
        <v>1</v>
      </c>
      <c r="H1069" s="26">
        <v>1</v>
      </c>
      <c r="I1069" s="26"/>
      <c r="J1069" s="26"/>
      <c r="K1069" s="26"/>
    </row>
    <row r="1070" spans="1:11" s="76" customFormat="1" x14ac:dyDescent="0.35">
      <c r="A1070" s="82" t="s">
        <v>1270</v>
      </c>
      <c r="B1070" s="83" t="s">
        <v>131</v>
      </c>
      <c r="C1070" s="26" t="s">
        <v>132</v>
      </c>
      <c r="D1070" s="26">
        <v>5</v>
      </c>
      <c r="E1070" s="84">
        <v>35</v>
      </c>
      <c r="F1070" s="26">
        <v>175</v>
      </c>
      <c r="G1070" s="26">
        <v>1</v>
      </c>
      <c r="H1070" s="26">
        <v>1</v>
      </c>
      <c r="I1070" s="26"/>
      <c r="J1070" s="26"/>
      <c r="K1070" s="26"/>
    </row>
    <row r="1071" spans="1:11" s="76" customFormat="1" x14ac:dyDescent="0.35">
      <c r="A1071" s="82" t="s">
        <v>1271</v>
      </c>
      <c r="B1071" s="83" t="s">
        <v>133</v>
      </c>
      <c r="C1071" s="26" t="s">
        <v>32</v>
      </c>
      <c r="D1071" s="26">
        <v>4</v>
      </c>
      <c r="E1071" s="84">
        <v>45</v>
      </c>
      <c r="F1071" s="26">
        <v>180</v>
      </c>
      <c r="G1071" s="26">
        <v>1</v>
      </c>
      <c r="H1071" s="26">
        <v>1</v>
      </c>
      <c r="I1071" s="26"/>
      <c r="J1071" s="26"/>
      <c r="K1071" s="26"/>
    </row>
    <row r="1072" spans="1:11" s="76" customFormat="1" x14ac:dyDescent="0.35">
      <c r="A1072" s="82" t="s">
        <v>1272</v>
      </c>
      <c r="B1072" s="83" t="s">
        <v>1750</v>
      </c>
      <c r="C1072" s="26" t="s">
        <v>132</v>
      </c>
      <c r="D1072" s="26">
        <v>2</v>
      </c>
      <c r="E1072" s="84">
        <v>85</v>
      </c>
      <c r="F1072" s="26">
        <v>170</v>
      </c>
      <c r="G1072" s="26">
        <v>1</v>
      </c>
      <c r="H1072" s="26">
        <v>1</v>
      </c>
      <c r="I1072" s="26"/>
      <c r="J1072" s="26"/>
      <c r="K1072" s="26"/>
    </row>
    <row r="1073" spans="1:11" s="76" customFormat="1" x14ac:dyDescent="0.35">
      <c r="A1073" s="82" t="s">
        <v>1273</v>
      </c>
      <c r="B1073" s="83" t="s">
        <v>1153</v>
      </c>
      <c r="C1073" s="26" t="s">
        <v>132</v>
      </c>
      <c r="D1073" s="26">
        <v>1</v>
      </c>
      <c r="E1073" s="84">
        <v>105</v>
      </c>
      <c r="F1073" s="26">
        <v>105</v>
      </c>
      <c r="G1073" s="26">
        <v>1</v>
      </c>
      <c r="H1073" s="26">
        <v>1</v>
      </c>
      <c r="I1073" s="26"/>
      <c r="J1073" s="26"/>
      <c r="K1073" s="26"/>
    </row>
    <row r="1074" spans="1:11" s="76" customFormat="1" x14ac:dyDescent="0.35">
      <c r="A1074" s="82" t="s">
        <v>1274</v>
      </c>
      <c r="B1074" s="83" t="s">
        <v>1751</v>
      </c>
      <c r="C1074" s="26" t="s">
        <v>33</v>
      </c>
      <c r="D1074" s="26">
        <v>1</v>
      </c>
      <c r="E1074" s="84">
        <v>2800</v>
      </c>
      <c r="F1074" s="26">
        <v>2800</v>
      </c>
      <c r="G1074" s="26">
        <v>1</v>
      </c>
      <c r="H1074" s="26">
        <v>1</v>
      </c>
      <c r="I1074" s="26">
        <v>15.23</v>
      </c>
      <c r="J1074" s="26"/>
      <c r="K1074" s="26"/>
    </row>
    <row r="1075" spans="1:11" s="76" customFormat="1" x14ac:dyDescent="0.35">
      <c r="A1075" s="82" t="s">
        <v>1275</v>
      </c>
      <c r="B1075" s="83" t="s">
        <v>669</v>
      </c>
      <c r="C1075" s="26" t="s">
        <v>145</v>
      </c>
      <c r="D1075" s="26">
        <v>1</v>
      </c>
      <c r="E1075" s="84">
        <v>181.5</v>
      </c>
      <c r="F1075" s="26">
        <v>181.5</v>
      </c>
      <c r="G1075" s="26">
        <v>1</v>
      </c>
      <c r="H1075" s="26">
        <v>1</v>
      </c>
      <c r="I1075" s="26"/>
      <c r="J1075" s="26"/>
      <c r="K1075" s="26"/>
    </row>
    <row r="1076" spans="1:11" s="76" customFormat="1" x14ac:dyDescent="0.35">
      <c r="A1076" s="82" t="s">
        <v>1276</v>
      </c>
      <c r="B1076" s="83" t="s">
        <v>1752</v>
      </c>
      <c r="C1076" s="26" t="s">
        <v>145</v>
      </c>
      <c r="D1076" s="26">
        <v>1</v>
      </c>
      <c r="E1076" s="84">
        <v>11.74</v>
      </c>
      <c r="F1076" s="26">
        <v>11.74</v>
      </c>
      <c r="G1076" s="26">
        <v>1</v>
      </c>
      <c r="H1076" s="26">
        <v>1</v>
      </c>
      <c r="I1076" s="26"/>
      <c r="J1076" s="26"/>
      <c r="K1076" s="26"/>
    </row>
    <row r="1077" spans="1:11" s="76" customFormat="1" x14ac:dyDescent="0.35">
      <c r="A1077" s="82" t="s">
        <v>1277</v>
      </c>
      <c r="B1077" s="83" t="s">
        <v>670</v>
      </c>
      <c r="C1077" s="26" t="s">
        <v>132</v>
      </c>
      <c r="D1077" s="26">
        <v>1</v>
      </c>
      <c r="E1077" s="84">
        <v>181</v>
      </c>
      <c r="F1077" s="26">
        <v>181</v>
      </c>
      <c r="G1077" s="26">
        <v>1</v>
      </c>
      <c r="H1077" s="26">
        <v>1</v>
      </c>
      <c r="I1077" s="26">
        <v>154</v>
      </c>
      <c r="J1077" s="26"/>
      <c r="K1077" s="26"/>
    </row>
    <row r="1078" spans="1:11" s="76" customFormat="1" x14ac:dyDescent="0.35">
      <c r="A1078" s="82" t="s">
        <v>1278</v>
      </c>
      <c r="B1078" s="83" t="s">
        <v>134</v>
      </c>
      <c r="C1078" s="26" t="s">
        <v>132</v>
      </c>
      <c r="D1078" s="26">
        <v>7</v>
      </c>
      <c r="E1078" s="84">
        <v>60.571428571428569</v>
      </c>
      <c r="F1078" s="26">
        <v>424</v>
      </c>
      <c r="G1078" s="26">
        <v>1</v>
      </c>
      <c r="H1078" s="26">
        <v>1</v>
      </c>
      <c r="I1078" s="26"/>
      <c r="J1078" s="26"/>
      <c r="K1078" s="26" t="s">
        <v>1753</v>
      </c>
    </row>
    <row r="1079" spans="1:11" s="76" customFormat="1" x14ac:dyDescent="0.35">
      <c r="A1079" s="82" t="s">
        <v>1279</v>
      </c>
      <c r="B1079" s="83" t="s">
        <v>1754</v>
      </c>
      <c r="C1079" s="26" t="s">
        <v>132</v>
      </c>
      <c r="D1079" s="26">
        <v>1</v>
      </c>
      <c r="E1079" s="84">
        <v>680</v>
      </c>
      <c r="F1079" s="26">
        <v>680</v>
      </c>
      <c r="G1079" s="26">
        <v>1</v>
      </c>
      <c r="H1079" s="26">
        <v>1</v>
      </c>
      <c r="I1079" s="26">
        <v>1.22</v>
      </c>
      <c r="J1079" s="26"/>
      <c r="K1079" s="26"/>
    </row>
    <row r="1080" spans="1:11" s="76" customFormat="1" x14ac:dyDescent="0.35">
      <c r="A1080" s="82" t="s">
        <v>1280</v>
      </c>
      <c r="B1080" s="83" t="s">
        <v>1755</v>
      </c>
      <c r="C1080" s="26" t="s">
        <v>33</v>
      </c>
      <c r="D1080" s="26">
        <v>1</v>
      </c>
      <c r="E1080" s="84">
        <v>2177.65</v>
      </c>
      <c r="F1080" s="26">
        <v>2177.65</v>
      </c>
      <c r="G1080" s="26">
        <v>1</v>
      </c>
      <c r="H1080" s="26">
        <v>2</v>
      </c>
      <c r="I1080" s="26">
        <v>45.75</v>
      </c>
      <c r="J1080" s="26"/>
      <c r="K1080" s="26"/>
    </row>
    <row r="1081" spans="1:11" s="76" customFormat="1" x14ac:dyDescent="0.35">
      <c r="A1081" s="82" t="s">
        <v>1281</v>
      </c>
      <c r="B1081" s="83" t="s">
        <v>401</v>
      </c>
      <c r="C1081" s="26" t="s">
        <v>33</v>
      </c>
      <c r="D1081" s="26">
        <v>1</v>
      </c>
      <c r="E1081" s="84">
        <v>900</v>
      </c>
      <c r="F1081" s="26">
        <v>900</v>
      </c>
      <c r="G1081" s="26">
        <v>1</v>
      </c>
      <c r="H1081" s="26">
        <v>1</v>
      </c>
      <c r="I1081" s="26">
        <v>1.48</v>
      </c>
      <c r="J1081" s="26"/>
      <c r="K1081" s="26"/>
    </row>
    <row r="1082" spans="1:11" s="76" customFormat="1" x14ac:dyDescent="0.35">
      <c r="A1082" s="82" t="s">
        <v>1282</v>
      </c>
      <c r="B1082" s="83" t="s">
        <v>137</v>
      </c>
      <c r="C1082" s="26" t="s">
        <v>33</v>
      </c>
      <c r="D1082" s="26">
        <v>1</v>
      </c>
      <c r="E1082" s="84">
        <v>332.51</v>
      </c>
      <c r="F1082" s="26">
        <v>332.51</v>
      </c>
      <c r="G1082" s="26">
        <v>1</v>
      </c>
      <c r="H1082" s="26">
        <v>2</v>
      </c>
      <c r="I1082" s="26">
        <v>43.56</v>
      </c>
      <c r="J1082" s="26"/>
      <c r="K1082" s="26"/>
    </row>
    <row r="1083" spans="1:11" s="76" customFormat="1" x14ac:dyDescent="0.35">
      <c r="A1083" s="82" t="s">
        <v>1283</v>
      </c>
      <c r="B1083" s="83" t="s">
        <v>1756</v>
      </c>
      <c r="C1083" s="26" t="s">
        <v>32</v>
      </c>
      <c r="D1083" s="26">
        <v>1</v>
      </c>
      <c r="E1083" s="84">
        <v>248.64</v>
      </c>
      <c r="F1083" s="26">
        <v>248.64</v>
      </c>
      <c r="G1083" s="26">
        <v>1</v>
      </c>
      <c r="H1083" s="26">
        <v>1</v>
      </c>
      <c r="I1083" s="26">
        <v>23.75</v>
      </c>
      <c r="J1083" s="26"/>
      <c r="K1083" s="26"/>
    </row>
    <row r="1084" spans="1:11" s="76" customFormat="1" x14ac:dyDescent="0.35">
      <c r="A1084" s="82" t="s">
        <v>1284</v>
      </c>
      <c r="B1084" s="83" t="s">
        <v>1757</v>
      </c>
      <c r="C1084" s="26" t="s">
        <v>32</v>
      </c>
      <c r="D1084" s="26">
        <v>4</v>
      </c>
      <c r="E1084" s="84">
        <v>209.32599999999999</v>
      </c>
      <c r="F1084" s="26">
        <v>837.30399999999997</v>
      </c>
      <c r="G1084" s="26">
        <v>1</v>
      </c>
      <c r="H1084" s="26">
        <v>1</v>
      </c>
      <c r="I1084" s="26">
        <v>72.63</v>
      </c>
      <c r="J1084" s="26"/>
      <c r="K1084" s="26"/>
    </row>
    <row r="1085" spans="1:11" s="76" customFormat="1" x14ac:dyDescent="0.35">
      <c r="A1085" s="82" t="s">
        <v>1285</v>
      </c>
      <c r="B1085" s="83" t="s">
        <v>1759</v>
      </c>
      <c r="C1085" s="26" t="s">
        <v>132</v>
      </c>
      <c r="D1085" s="26">
        <v>1</v>
      </c>
      <c r="E1085" s="84">
        <v>13.32</v>
      </c>
      <c r="F1085" s="26">
        <v>13.32</v>
      </c>
      <c r="G1085" s="26">
        <v>1</v>
      </c>
      <c r="H1085" s="26">
        <v>1</v>
      </c>
      <c r="I1085" s="26"/>
      <c r="J1085" s="26"/>
      <c r="K1085" s="26"/>
    </row>
    <row r="1086" spans="1:11" s="76" customFormat="1" x14ac:dyDescent="0.35">
      <c r="A1086" s="82" t="s">
        <v>1286</v>
      </c>
      <c r="B1086" s="83" t="s">
        <v>1760</v>
      </c>
      <c r="C1086" s="26" t="s">
        <v>132</v>
      </c>
      <c r="D1086" s="26">
        <v>1</v>
      </c>
      <c r="E1086" s="84">
        <v>194.85</v>
      </c>
      <c r="F1086" s="26">
        <v>194.85</v>
      </c>
      <c r="G1086" s="26">
        <v>1</v>
      </c>
      <c r="H1086" s="26">
        <v>1</v>
      </c>
      <c r="I1086" s="26"/>
      <c r="J1086" s="26"/>
      <c r="K1086" s="26"/>
    </row>
    <row r="1087" spans="1:11" s="76" customFormat="1" x14ac:dyDescent="0.35">
      <c r="A1087" s="82" t="s">
        <v>1287</v>
      </c>
      <c r="B1087" s="83" t="s">
        <v>1761</v>
      </c>
      <c r="C1087" s="26" t="s">
        <v>145</v>
      </c>
      <c r="D1087" s="26">
        <v>2</v>
      </c>
      <c r="E1087" s="84">
        <v>109.35</v>
      </c>
      <c r="F1087" s="26">
        <v>218.7</v>
      </c>
      <c r="G1087" s="26">
        <v>1</v>
      </c>
      <c r="H1087" s="26">
        <v>1</v>
      </c>
      <c r="I1087" s="26"/>
      <c r="J1087" s="26"/>
      <c r="K1087" s="26"/>
    </row>
    <row r="1088" spans="1:11" s="76" customFormat="1" x14ac:dyDescent="0.35">
      <c r="A1088" s="82" t="s">
        <v>1288</v>
      </c>
      <c r="B1088" s="83" t="s">
        <v>1762</v>
      </c>
      <c r="C1088" s="26" t="s">
        <v>145</v>
      </c>
      <c r="D1088" s="26">
        <v>2</v>
      </c>
      <c r="E1088" s="84">
        <v>108.9</v>
      </c>
      <c r="F1088" s="26">
        <v>217.8</v>
      </c>
      <c r="G1088" s="26">
        <v>1</v>
      </c>
      <c r="H1088" s="26">
        <v>1</v>
      </c>
      <c r="I1088" s="26"/>
      <c r="J1088" s="26"/>
      <c r="K1088" s="26"/>
    </row>
    <row r="1089" spans="1:11" s="76" customFormat="1" x14ac:dyDescent="0.35">
      <c r="A1089" s="82" t="s">
        <v>1289</v>
      </c>
      <c r="B1089" s="83" t="s">
        <v>1763</v>
      </c>
      <c r="C1089" s="26" t="s">
        <v>145</v>
      </c>
      <c r="D1089" s="26">
        <v>1</v>
      </c>
      <c r="E1089" s="84">
        <v>117.5</v>
      </c>
      <c r="F1089" s="26">
        <v>117.5</v>
      </c>
      <c r="G1089" s="26">
        <v>1</v>
      </c>
      <c r="H1089" s="26">
        <v>1</v>
      </c>
      <c r="I1089" s="26"/>
      <c r="J1089" s="26"/>
      <c r="K1089" s="26"/>
    </row>
    <row r="1090" spans="1:11" s="76" customFormat="1" x14ac:dyDescent="0.35">
      <c r="A1090" s="82" t="s">
        <v>1290</v>
      </c>
      <c r="B1090" s="83" t="s">
        <v>1243</v>
      </c>
      <c r="C1090" s="26" t="s">
        <v>32</v>
      </c>
      <c r="D1090" s="26">
        <v>1</v>
      </c>
      <c r="E1090" s="84">
        <v>28</v>
      </c>
      <c r="F1090" s="26">
        <v>28</v>
      </c>
      <c r="G1090" s="26">
        <v>1</v>
      </c>
      <c r="H1090" s="26">
        <v>1</v>
      </c>
      <c r="I1090" s="26">
        <v>1</v>
      </c>
      <c r="J1090" s="26"/>
      <c r="K1090" s="26"/>
    </row>
    <row r="1091" spans="1:11" s="76" customFormat="1" x14ac:dyDescent="0.35">
      <c r="A1091" s="82" t="s">
        <v>1291</v>
      </c>
      <c r="B1091" s="83" t="s">
        <v>3605</v>
      </c>
      <c r="C1091" s="26" t="s">
        <v>1745</v>
      </c>
      <c r="D1091" s="26">
        <v>1</v>
      </c>
      <c r="E1091" s="84">
        <v>144</v>
      </c>
      <c r="F1091" s="26">
        <v>144</v>
      </c>
      <c r="G1091" s="26">
        <v>1</v>
      </c>
      <c r="H1091" s="26">
        <v>1</v>
      </c>
      <c r="I1091" s="26"/>
      <c r="J1091" s="26"/>
      <c r="K1091" s="26"/>
    </row>
    <row r="1092" spans="1:11" s="76" customFormat="1" x14ac:dyDescent="0.35">
      <c r="A1092" s="82" t="s">
        <v>1292</v>
      </c>
      <c r="B1092" s="83" t="s">
        <v>1764</v>
      </c>
      <c r="C1092" s="26" t="s">
        <v>132</v>
      </c>
      <c r="D1092" s="26">
        <v>1</v>
      </c>
      <c r="E1092" s="84">
        <v>120</v>
      </c>
      <c r="F1092" s="26">
        <v>120</v>
      </c>
      <c r="G1092" s="26">
        <v>1</v>
      </c>
      <c r="H1092" s="26">
        <v>3</v>
      </c>
      <c r="I1092" s="26"/>
      <c r="J1092" s="26"/>
      <c r="K1092" s="26"/>
    </row>
    <row r="1093" spans="1:11" s="76" customFormat="1" x14ac:dyDescent="0.35">
      <c r="A1093" s="82" t="s">
        <v>1293</v>
      </c>
      <c r="B1093" s="83" t="s">
        <v>1765</v>
      </c>
      <c r="C1093" s="26" t="s">
        <v>145</v>
      </c>
      <c r="D1093" s="26">
        <v>3</v>
      </c>
      <c r="E1093" s="84">
        <v>10</v>
      </c>
      <c r="F1093" s="26">
        <v>30</v>
      </c>
      <c r="G1093" s="26">
        <v>1</v>
      </c>
      <c r="H1093" s="26">
        <v>1</v>
      </c>
      <c r="I1093" s="26"/>
      <c r="J1093" s="26"/>
      <c r="K1093" s="26"/>
    </row>
    <row r="1094" spans="1:11" s="76" customFormat="1" x14ac:dyDescent="0.35">
      <c r="A1094" s="82" t="s">
        <v>1294</v>
      </c>
      <c r="B1094" s="83" t="s">
        <v>1766</v>
      </c>
      <c r="C1094" s="26" t="s">
        <v>145</v>
      </c>
      <c r="D1094" s="26">
        <v>1</v>
      </c>
      <c r="E1094" s="84">
        <v>18</v>
      </c>
      <c r="F1094" s="26">
        <v>18</v>
      </c>
      <c r="G1094" s="26">
        <v>1</v>
      </c>
      <c r="H1094" s="26">
        <v>1</v>
      </c>
      <c r="I1094" s="26"/>
      <c r="J1094" s="26"/>
      <c r="K1094" s="26"/>
    </row>
    <row r="1095" spans="1:11" s="76" customFormat="1" x14ac:dyDescent="0.35">
      <c r="A1095" s="82" t="s">
        <v>1295</v>
      </c>
      <c r="B1095" s="83" t="s">
        <v>1767</v>
      </c>
      <c r="C1095" s="26" t="s">
        <v>145</v>
      </c>
      <c r="D1095" s="26">
        <v>1</v>
      </c>
      <c r="E1095" s="84">
        <v>23.3</v>
      </c>
      <c r="F1095" s="26">
        <v>23.3</v>
      </c>
      <c r="G1095" s="26">
        <v>1</v>
      </c>
      <c r="H1095" s="26">
        <v>1</v>
      </c>
      <c r="I1095" s="26"/>
      <c r="J1095" s="26"/>
      <c r="K1095" s="26"/>
    </row>
    <row r="1096" spans="1:11" s="76" customFormat="1" x14ac:dyDescent="0.35">
      <c r="A1096" s="82" t="s">
        <v>1296</v>
      </c>
      <c r="B1096" s="83" t="s">
        <v>1768</v>
      </c>
      <c r="C1096" s="26" t="s">
        <v>145</v>
      </c>
      <c r="D1096" s="26">
        <v>1</v>
      </c>
      <c r="E1096" s="84">
        <v>16</v>
      </c>
      <c r="F1096" s="26">
        <v>16</v>
      </c>
      <c r="G1096" s="26">
        <v>1</v>
      </c>
      <c r="H1096" s="26">
        <v>1</v>
      </c>
      <c r="I1096" s="26"/>
      <c r="J1096" s="26"/>
      <c r="K1096" s="26"/>
    </row>
    <row r="1097" spans="1:11" s="76" customFormat="1" x14ac:dyDescent="0.35">
      <c r="A1097" s="82" t="s">
        <v>1297</v>
      </c>
      <c r="B1097" s="83" t="s">
        <v>1769</v>
      </c>
      <c r="C1097" s="26" t="s">
        <v>132</v>
      </c>
      <c r="D1097" s="26">
        <v>5</v>
      </c>
      <c r="E1097" s="84">
        <v>12</v>
      </c>
      <c r="F1097" s="26">
        <v>60</v>
      </c>
      <c r="G1097" s="26">
        <v>1</v>
      </c>
      <c r="H1097" s="26">
        <v>1</v>
      </c>
      <c r="I1097" s="26"/>
      <c r="J1097" s="26"/>
      <c r="K1097" s="26"/>
    </row>
    <row r="1098" spans="1:11" s="76" customFormat="1" x14ac:dyDescent="0.35">
      <c r="A1098" s="82" t="s">
        <v>1298</v>
      </c>
      <c r="B1098" s="83" t="s">
        <v>1770</v>
      </c>
      <c r="C1098" s="26" t="s">
        <v>132</v>
      </c>
      <c r="D1098" s="26">
        <v>10</v>
      </c>
      <c r="E1098" s="84">
        <v>15.65</v>
      </c>
      <c r="F1098" s="26">
        <v>156.5</v>
      </c>
      <c r="G1098" s="26">
        <v>1</v>
      </c>
      <c r="H1098" s="26">
        <v>1</v>
      </c>
      <c r="I1098" s="26"/>
      <c r="J1098" s="26"/>
      <c r="K1098" s="26"/>
    </row>
    <row r="1099" spans="1:11" s="76" customFormat="1" x14ac:dyDescent="0.35">
      <c r="A1099" s="82" t="s">
        <v>1299</v>
      </c>
      <c r="B1099" s="83" t="s">
        <v>1771</v>
      </c>
      <c r="C1099" s="26"/>
      <c r="D1099" s="26">
        <v>5</v>
      </c>
      <c r="E1099" s="84">
        <v>19.864999999999998</v>
      </c>
      <c r="F1099" s="26">
        <v>99.324999999999989</v>
      </c>
      <c r="G1099" s="26">
        <v>1</v>
      </c>
      <c r="H1099" s="26">
        <v>1</v>
      </c>
      <c r="I1099" s="26"/>
      <c r="J1099" s="26"/>
      <c r="K1099" s="26"/>
    </row>
    <row r="1100" spans="1:11" s="76" customFormat="1" x14ac:dyDescent="0.35">
      <c r="A1100" s="82" t="s">
        <v>1300</v>
      </c>
      <c r="B1100" s="83" t="s">
        <v>1772</v>
      </c>
      <c r="C1100" s="26" t="s">
        <v>1745</v>
      </c>
      <c r="D1100" s="26">
        <v>1</v>
      </c>
      <c r="E1100" s="84">
        <v>1148.5</v>
      </c>
      <c r="F1100" s="26">
        <v>1148.5</v>
      </c>
      <c r="G1100" s="26">
        <v>1</v>
      </c>
      <c r="H1100" s="26">
        <v>1</v>
      </c>
      <c r="I1100" s="26"/>
      <c r="J1100" s="26"/>
      <c r="K1100" s="26"/>
    </row>
    <row r="1101" spans="1:11" s="76" customFormat="1" x14ac:dyDescent="0.35">
      <c r="A1101" s="82" t="s">
        <v>1301</v>
      </c>
      <c r="B1101" s="83" t="s">
        <v>1207</v>
      </c>
      <c r="C1101" s="26" t="s">
        <v>132</v>
      </c>
      <c r="D1101" s="26">
        <v>3</v>
      </c>
      <c r="E1101" s="84">
        <v>241.239</v>
      </c>
      <c r="F1101" s="26">
        <v>723.71699999999998</v>
      </c>
      <c r="G1101" s="26">
        <v>1</v>
      </c>
      <c r="H1101" s="26">
        <v>1</v>
      </c>
      <c r="I1101" s="26"/>
      <c r="J1101" s="26"/>
      <c r="K1101" s="26"/>
    </row>
    <row r="1102" spans="1:11" s="76" customFormat="1" x14ac:dyDescent="0.35">
      <c r="A1102" s="82" t="s">
        <v>1302</v>
      </c>
      <c r="B1102" s="83" t="s">
        <v>1196</v>
      </c>
      <c r="C1102" s="26" t="s">
        <v>132</v>
      </c>
      <c r="D1102" s="26">
        <v>1</v>
      </c>
      <c r="E1102" s="84">
        <v>57.6</v>
      </c>
      <c r="F1102" s="26">
        <v>57.6</v>
      </c>
      <c r="G1102" s="26">
        <v>1</v>
      </c>
      <c r="H1102" s="26">
        <v>1</v>
      </c>
      <c r="I1102" s="26"/>
      <c r="J1102" s="26"/>
      <c r="K1102" s="26"/>
    </row>
    <row r="1103" spans="1:11" s="76" customFormat="1" x14ac:dyDescent="0.35">
      <c r="A1103" s="82" t="s">
        <v>1303</v>
      </c>
      <c r="B1103" s="83" t="s">
        <v>1773</v>
      </c>
      <c r="C1103" s="26" t="s">
        <v>32</v>
      </c>
      <c r="D1103" s="26">
        <v>1</v>
      </c>
      <c r="E1103" s="84">
        <v>35.714286000000001</v>
      </c>
      <c r="F1103" s="26">
        <v>35.714286000000001</v>
      </c>
      <c r="G1103" s="26">
        <v>1</v>
      </c>
      <c r="H1103" s="26">
        <v>1</v>
      </c>
      <c r="I1103" s="26"/>
      <c r="J1103" s="26"/>
      <c r="K1103" s="26"/>
    </row>
    <row r="1104" spans="1:11" s="76" customFormat="1" x14ac:dyDescent="0.35">
      <c r="A1104" s="82" t="s">
        <v>1304</v>
      </c>
      <c r="B1104" s="83" t="s">
        <v>1774</v>
      </c>
      <c r="C1104" s="26" t="s">
        <v>132</v>
      </c>
      <c r="D1104" s="26">
        <v>1</v>
      </c>
      <c r="E1104" s="84">
        <v>170.9999</v>
      </c>
      <c r="F1104" s="26">
        <v>170.9999</v>
      </c>
      <c r="G1104" s="26">
        <v>1</v>
      </c>
      <c r="H1104" s="26">
        <v>2</v>
      </c>
      <c r="I1104" s="26">
        <v>45</v>
      </c>
      <c r="J1104" s="26"/>
      <c r="K1104" s="26"/>
    </row>
    <row r="1105" spans="1:11" s="76" customFormat="1" x14ac:dyDescent="0.35">
      <c r="A1105" s="82" t="s">
        <v>1305</v>
      </c>
      <c r="B1105" s="83" t="s">
        <v>1775</v>
      </c>
      <c r="C1105" s="26" t="s">
        <v>32</v>
      </c>
      <c r="D1105" s="26">
        <v>1</v>
      </c>
      <c r="E1105" s="84">
        <v>19</v>
      </c>
      <c r="F1105" s="26">
        <v>19</v>
      </c>
      <c r="G1105" s="26">
        <v>1</v>
      </c>
      <c r="H1105" s="26">
        <v>1</v>
      </c>
      <c r="I1105" s="26"/>
      <c r="J1105" s="26"/>
      <c r="K1105" s="26"/>
    </row>
    <row r="1106" spans="1:11" s="76" customFormat="1" x14ac:dyDescent="0.35">
      <c r="A1106" s="82" t="s">
        <v>1306</v>
      </c>
      <c r="B1106" s="83" t="s">
        <v>1812</v>
      </c>
      <c r="C1106" s="26" t="s">
        <v>32</v>
      </c>
      <c r="D1106" s="26">
        <v>1</v>
      </c>
      <c r="E1106" s="84">
        <v>22.85</v>
      </c>
      <c r="F1106" s="26">
        <v>22.85</v>
      </c>
      <c r="G1106" s="26">
        <v>1</v>
      </c>
      <c r="H1106" s="26">
        <v>1</v>
      </c>
      <c r="I1106" s="26"/>
      <c r="J1106" s="26"/>
      <c r="K1106" s="26"/>
    </row>
    <row r="1107" spans="1:11" s="76" customFormat="1" x14ac:dyDescent="0.35">
      <c r="A1107" s="82" t="s">
        <v>1307</v>
      </c>
      <c r="B1107" s="83" t="s">
        <v>1776</v>
      </c>
      <c r="C1107" s="26" t="s">
        <v>145</v>
      </c>
      <c r="D1107" s="26">
        <v>1</v>
      </c>
      <c r="E1107" s="84">
        <v>332.51</v>
      </c>
      <c r="F1107" s="26">
        <v>332.51</v>
      </c>
      <c r="G1107" s="26">
        <v>1</v>
      </c>
      <c r="H1107" s="26">
        <v>1</v>
      </c>
      <c r="I1107" s="26"/>
      <c r="J1107" s="26"/>
      <c r="K1107" s="26"/>
    </row>
    <row r="1108" spans="1:11" s="76" customFormat="1" x14ac:dyDescent="0.35">
      <c r="A1108" s="82" t="s">
        <v>1308</v>
      </c>
      <c r="B1108" s="83" t="s">
        <v>1777</v>
      </c>
      <c r="C1108" s="26" t="s">
        <v>32</v>
      </c>
      <c r="D1108" s="26">
        <v>1</v>
      </c>
      <c r="E1108" s="84">
        <v>1798</v>
      </c>
      <c r="F1108" s="26">
        <v>1798</v>
      </c>
      <c r="G1108" s="26">
        <v>1</v>
      </c>
      <c r="H1108" s="26">
        <v>1</v>
      </c>
      <c r="I1108" s="26"/>
      <c r="J1108" s="26"/>
      <c r="K1108" s="26"/>
    </row>
    <row r="1109" spans="1:11" s="76" customFormat="1" x14ac:dyDescent="0.35">
      <c r="A1109" s="82" t="s">
        <v>1309</v>
      </c>
      <c r="B1109" s="83" t="s">
        <v>1778</v>
      </c>
      <c r="C1109" s="26" t="s">
        <v>132</v>
      </c>
      <c r="D1109" s="26">
        <v>1</v>
      </c>
      <c r="E1109" s="84">
        <v>168</v>
      </c>
      <c r="F1109" s="26">
        <v>168</v>
      </c>
      <c r="G1109" s="26">
        <v>1</v>
      </c>
      <c r="H1109" s="26">
        <v>1</v>
      </c>
      <c r="I1109" s="26"/>
      <c r="J1109" s="26"/>
      <c r="K1109" s="26"/>
    </row>
    <row r="1110" spans="1:11" s="76" customFormat="1" x14ac:dyDescent="0.35">
      <c r="A1110" s="82" t="s">
        <v>1310</v>
      </c>
      <c r="B1110" s="83" t="s">
        <v>1779</v>
      </c>
      <c r="C1110" s="26" t="s">
        <v>132</v>
      </c>
      <c r="D1110" s="26">
        <v>1</v>
      </c>
      <c r="E1110" s="84">
        <v>97.9</v>
      </c>
      <c r="F1110" s="26">
        <v>97.9</v>
      </c>
      <c r="G1110" s="26">
        <v>1</v>
      </c>
      <c r="H1110" s="26">
        <v>1</v>
      </c>
      <c r="I1110" s="26"/>
      <c r="J1110" s="26"/>
      <c r="K1110" s="26"/>
    </row>
    <row r="1111" spans="1:11" s="76" customFormat="1" x14ac:dyDescent="0.35">
      <c r="A1111" s="82" t="s">
        <v>1311</v>
      </c>
      <c r="B1111" s="83" t="s">
        <v>1780</v>
      </c>
      <c r="C1111" s="26" t="s">
        <v>32</v>
      </c>
      <c r="D1111" s="26">
        <v>1</v>
      </c>
      <c r="E1111" s="84">
        <v>267.48</v>
      </c>
      <c r="F1111" s="26">
        <v>267.48</v>
      </c>
      <c r="G1111" s="26">
        <v>1</v>
      </c>
      <c r="H1111" s="26">
        <v>1</v>
      </c>
      <c r="I1111" s="26"/>
      <c r="J1111" s="26"/>
      <c r="K1111" s="26"/>
    </row>
    <row r="1112" spans="1:11" s="76" customFormat="1" x14ac:dyDescent="0.35">
      <c r="A1112" s="82" t="s">
        <v>1312</v>
      </c>
      <c r="B1112" s="83" t="s">
        <v>1530</v>
      </c>
      <c r="C1112" s="26" t="s">
        <v>132</v>
      </c>
      <c r="D1112" s="26">
        <v>1</v>
      </c>
      <c r="E1112" s="84">
        <v>11.154999999999999</v>
      </c>
      <c r="F1112" s="26">
        <v>11.154999999999999</v>
      </c>
      <c r="G1112" s="26">
        <v>1</v>
      </c>
      <c r="H1112" s="26">
        <v>1</v>
      </c>
      <c r="I1112" s="26"/>
      <c r="J1112" s="26"/>
      <c r="K1112" s="26"/>
    </row>
    <row r="1113" spans="1:11" s="76" customFormat="1" x14ac:dyDescent="0.35">
      <c r="A1113" s="82" t="s">
        <v>1313</v>
      </c>
      <c r="B1113" s="83" t="s">
        <v>1781</v>
      </c>
      <c r="C1113" s="26" t="s">
        <v>132</v>
      </c>
      <c r="D1113" s="26">
        <v>1</v>
      </c>
      <c r="E1113" s="84">
        <v>12.78</v>
      </c>
      <c r="F1113" s="26">
        <v>12.78</v>
      </c>
      <c r="G1113" s="26">
        <v>1</v>
      </c>
      <c r="H1113" s="26">
        <v>1</v>
      </c>
      <c r="I1113" s="26"/>
      <c r="J1113" s="26"/>
      <c r="K1113" s="26"/>
    </row>
    <row r="1114" spans="1:11" s="76" customFormat="1" x14ac:dyDescent="0.35">
      <c r="A1114" s="82" t="s">
        <v>1314</v>
      </c>
      <c r="B1114" s="83" t="s">
        <v>1782</v>
      </c>
      <c r="C1114" s="26" t="s">
        <v>32</v>
      </c>
      <c r="D1114" s="26">
        <v>1</v>
      </c>
      <c r="E1114" s="84">
        <v>50</v>
      </c>
      <c r="F1114" s="26">
        <v>50</v>
      </c>
      <c r="G1114" s="26">
        <v>1</v>
      </c>
      <c r="H1114" s="26">
        <v>1</v>
      </c>
      <c r="I1114" s="26"/>
      <c r="J1114" s="26"/>
      <c r="K1114" s="26"/>
    </row>
    <row r="1115" spans="1:11" s="76" customFormat="1" x14ac:dyDescent="0.35">
      <c r="A1115" s="82" t="s">
        <v>1315</v>
      </c>
      <c r="B1115" s="83" t="s">
        <v>1783</v>
      </c>
      <c r="C1115" s="26" t="s">
        <v>32</v>
      </c>
      <c r="D1115" s="26">
        <v>1</v>
      </c>
      <c r="E1115" s="84">
        <v>19.5</v>
      </c>
      <c r="F1115" s="26">
        <v>19.5</v>
      </c>
      <c r="G1115" s="26">
        <v>1</v>
      </c>
      <c r="H1115" s="26">
        <v>3</v>
      </c>
      <c r="I1115" s="26"/>
      <c r="J1115" s="26"/>
      <c r="K1115" s="26"/>
    </row>
    <row r="1116" spans="1:11" s="76" customFormat="1" x14ac:dyDescent="0.35">
      <c r="A1116" s="82" t="s">
        <v>1316</v>
      </c>
      <c r="B1116" s="83" t="s">
        <v>174</v>
      </c>
      <c r="C1116" s="26" t="s">
        <v>32</v>
      </c>
      <c r="D1116" s="26">
        <v>15</v>
      </c>
      <c r="E1116" s="84">
        <v>19</v>
      </c>
      <c r="F1116" s="26">
        <v>285</v>
      </c>
      <c r="G1116" s="26">
        <v>1</v>
      </c>
      <c r="H1116" s="26">
        <v>1</v>
      </c>
      <c r="I1116" s="26">
        <v>283</v>
      </c>
      <c r="J1116" s="26"/>
      <c r="K1116" s="26"/>
    </row>
    <row r="1117" spans="1:11" s="76" customFormat="1" x14ac:dyDescent="0.35">
      <c r="A1117" s="82" t="s">
        <v>1317</v>
      </c>
      <c r="B1117" s="83" t="s">
        <v>1784</v>
      </c>
      <c r="C1117" s="26" t="s">
        <v>32</v>
      </c>
      <c r="D1117" s="26">
        <v>1</v>
      </c>
      <c r="E1117" s="84">
        <v>25</v>
      </c>
      <c r="F1117" s="26">
        <v>25</v>
      </c>
      <c r="G1117" s="26">
        <v>1</v>
      </c>
      <c r="H1117" s="26">
        <v>1</v>
      </c>
      <c r="I1117" s="26"/>
      <c r="J1117" s="26"/>
      <c r="K1117" s="26"/>
    </row>
    <row r="1118" spans="1:11" s="76" customFormat="1" x14ac:dyDescent="0.35">
      <c r="A1118" s="82" t="s">
        <v>1318</v>
      </c>
      <c r="B1118" s="83" t="s">
        <v>1785</v>
      </c>
      <c r="C1118" s="26" t="s">
        <v>32</v>
      </c>
      <c r="D1118" s="26">
        <v>9</v>
      </c>
      <c r="E1118" s="84">
        <v>18</v>
      </c>
      <c r="F1118" s="26">
        <v>162</v>
      </c>
      <c r="G1118" s="26">
        <v>1</v>
      </c>
      <c r="H1118" s="26">
        <v>1</v>
      </c>
      <c r="I1118" s="26"/>
      <c r="J1118" s="26"/>
      <c r="K1118" s="26" t="s">
        <v>1786</v>
      </c>
    </row>
    <row r="1119" spans="1:11" s="76" customFormat="1" x14ac:dyDescent="0.35">
      <c r="A1119" s="82" t="s">
        <v>1319</v>
      </c>
      <c r="B1119" s="83" t="s">
        <v>1787</v>
      </c>
      <c r="C1119" s="26" t="s">
        <v>32</v>
      </c>
      <c r="D1119" s="26">
        <v>9</v>
      </c>
      <c r="E1119" s="84">
        <v>46</v>
      </c>
      <c r="F1119" s="26">
        <v>414</v>
      </c>
      <c r="G1119" s="26">
        <v>1</v>
      </c>
      <c r="H1119" s="26">
        <v>1</v>
      </c>
      <c r="I1119" s="26"/>
      <c r="J1119" s="26"/>
      <c r="K1119" s="26"/>
    </row>
    <row r="1120" spans="1:11" s="76" customFormat="1" x14ac:dyDescent="0.35">
      <c r="A1120" s="82" t="s">
        <v>1320</v>
      </c>
      <c r="B1120" s="83" t="s">
        <v>715</v>
      </c>
      <c r="C1120" s="26" t="s">
        <v>32</v>
      </c>
      <c r="D1120" s="26">
        <v>1</v>
      </c>
      <c r="E1120" s="84">
        <v>148.5</v>
      </c>
      <c r="F1120" s="26">
        <v>148.5</v>
      </c>
      <c r="G1120" s="26">
        <v>1</v>
      </c>
      <c r="H1120" s="26">
        <v>1</v>
      </c>
      <c r="I1120" s="26"/>
      <c r="J1120" s="26"/>
      <c r="K1120" s="26"/>
    </row>
    <row r="1121" spans="1:11" s="76" customFormat="1" x14ac:dyDescent="0.35">
      <c r="A1121" s="82" t="s">
        <v>1321</v>
      </c>
      <c r="B1121" s="83" t="s">
        <v>685</v>
      </c>
      <c r="C1121" s="26" t="s">
        <v>32</v>
      </c>
      <c r="D1121" s="26">
        <v>7</v>
      </c>
      <c r="E1121" s="84">
        <v>31.6</v>
      </c>
      <c r="F1121" s="26">
        <v>221.20000000000002</v>
      </c>
      <c r="G1121" s="26">
        <v>1</v>
      </c>
      <c r="H1121" s="26">
        <v>1</v>
      </c>
      <c r="I1121" s="26"/>
      <c r="J1121" s="26"/>
      <c r="K1121" s="26"/>
    </row>
    <row r="1122" spans="1:11" s="76" customFormat="1" x14ac:dyDescent="0.35">
      <c r="A1122" s="82" t="s">
        <v>1322</v>
      </c>
      <c r="B1122" s="83" t="s">
        <v>1788</v>
      </c>
      <c r="C1122" s="26" t="s">
        <v>32</v>
      </c>
      <c r="D1122" s="26">
        <v>1</v>
      </c>
      <c r="E1122" s="84">
        <v>65.5</v>
      </c>
      <c r="F1122" s="26">
        <v>65.5</v>
      </c>
      <c r="G1122" s="26">
        <v>1</v>
      </c>
      <c r="H1122" s="26">
        <v>1</v>
      </c>
      <c r="I1122" s="26"/>
      <c r="J1122" s="26"/>
      <c r="K1122" s="26"/>
    </row>
    <row r="1123" spans="1:11" s="76" customFormat="1" x14ac:dyDescent="0.35">
      <c r="A1123" s="82" t="s">
        <v>1323</v>
      </c>
      <c r="B1123" s="83" t="s">
        <v>167</v>
      </c>
      <c r="C1123" s="26" t="s">
        <v>32</v>
      </c>
      <c r="D1123" s="26">
        <v>1</v>
      </c>
      <c r="E1123" s="84">
        <v>408.37</v>
      </c>
      <c r="F1123" s="26">
        <v>408.37</v>
      </c>
      <c r="G1123" s="26">
        <v>1</v>
      </c>
      <c r="H1123" s="26">
        <v>3</v>
      </c>
      <c r="I1123" s="26"/>
      <c r="J1123" s="26"/>
      <c r="K1123" s="26"/>
    </row>
    <row r="1124" spans="1:11" s="76" customFormat="1" x14ac:dyDescent="0.35">
      <c r="A1124" s="82" t="s">
        <v>1324</v>
      </c>
      <c r="B1124" s="83" t="s">
        <v>1789</v>
      </c>
      <c r="C1124" s="26" t="s">
        <v>32</v>
      </c>
      <c r="D1124" s="26">
        <v>1</v>
      </c>
      <c r="E1124" s="84">
        <v>320</v>
      </c>
      <c r="F1124" s="26">
        <v>320</v>
      </c>
      <c r="G1124" s="26">
        <v>1</v>
      </c>
      <c r="H1124" s="26">
        <v>1</v>
      </c>
      <c r="I1124" s="26"/>
      <c r="J1124" s="26"/>
      <c r="K1124" s="26"/>
    </row>
    <row r="1125" spans="1:11" s="76" customFormat="1" x14ac:dyDescent="0.35">
      <c r="A1125" s="82" t="s">
        <v>1325</v>
      </c>
      <c r="B1125" s="83" t="s">
        <v>1790</v>
      </c>
      <c r="C1125" s="26" t="s">
        <v>32</v>
      </c>
      <c r="D1125" s="26">
        <v>1</v>
      </c>
      <c r="E1125" s="84">
        <v>30</v>
      </c>
      <c r="F1125" s="26">
        <v>30</v>
      </c>
      <c r="G1125" s="26">
        <v>1</v>
      </c>
      <c r="H1125" s="26">
        <v>1</v>
      </c>
      <c r="I1125" s="26"/>
      <c r="J1125" s="26"/>
      <c r="K1125" s="26"/>
    </row>
    <row r="1126" spans="1:11" s="76" customFormat="1" x14ac:dyDescent="0.35">
      <c r="A1126" s="82" t="s">
        <v>1326</v>
      </c>
      <c r="B1126" s="83" t="s">
        <v>990</v>
      </c>
      <c r="C1126" s="26" t="s">
        <v>32</v>
      </c>
      <c r="D1126" s="26">
        <v>1</v>
      </c>
      <c r="E1126" s="84">
        <v>2</v>
      </c>
      <c r="F1126" s="26">
        <v>2</v>
      </c>
      <c r="G1126" s="26">
        <v>1</v>
      </c>
      <c r="H1126" s="26">
        <v>1</v>
      </c>
      <c r="I1126" s="26"/>
      <c r="J1126" s="26"/>
      <c r="K1126" s="26"/>
    </row>
    <row r="1127" spans="1:11" s="76" customFormat="1" x14ac:dyDescent="0.35">
      <c r="A1127" s="82" t="s">
        <v>1327</v>
      </c>
      <c r="B1127" s="83" t="s">
        <v>1428</v>
      </c>
      <c r="C1127" s="26" t="s">
        <v>132</v>
      </c>
      <c r="D1127" s="26">
        <v>10</v>
      </c>
      <c r="E1127" s="84">
        <v>0.5</v>
      </c>
      <c r="F1127" s="26">
        <v>5</v>
      </c>
      <c r="G1127" s="26">
        <v>1</v>
      </c>
      <c r="H1127" s="26">
        <v>1</v>
      </c>
      <c r="I1127" s="26"/>
      <c r="J1127" s="26"/>
      <c r="K1127" s="26"/>
    </row>
    <row r="1128" spans="1:11" s="76" customFormat="1" x14ac:dyDescent="0.35">
      <c r="A1128" s="82" t="s">
        <v>1328</v>
      </c>
      <c r="B1128" s="83" t="s">
        <v>243</v>
      </c>
      <c r="C1128" s="26" t="s">
        <v>32</v>
      </c>
      <c r="D1128" s="26">
        <v>1</v>
      </c>
      <c r="E1128" s="84">
        <v>238.42599999999999</v>
      </c>
      <c r="F1128" s="26">
        <v>238.42599999999999</v>
      </c>
      <c r="G1128" s="26">
        <v>1</v>
      </c>
      <c r="H1128" s="26">
        <v>1</v>
      </c>
      <c r="I1128" s="26"/>
      <c r="J1128" s="26"/>
      <c r="K1128" s="26"/>
    </row>
    <row r="1129" spans="1:11" s="76" customFormat="1" x14ac:dyDescent="0.35">
      <c r="A1129" s="82" t="s">
        <v>1329</v>
      </c>
      <c r="B1129" s="83" t="s">
        <v>1791</v>
      </c>
      <c r="C1129" s="26" t="s">
        <v>32</v>
      </c>
      <c r="D1129" s="26">
        <v>1</v>
      </c>
      <c r="E1129" s="84">
        <v>277.42</v>
      </c>
      <c r="F1129" s="26">
        <v>277.42</v>
      </c>
      <c r="G1129" s="26">
        <v>1</v>
      </c>
      <c r="H1129" s="26">
        <v>1</v>
      </c>
      <c r="I1129" s="26"/>
      <c r="J1129" s="26"/>
      <c r="K1129" s="26"/>
    </row>
    <row r="1130" spans="1:11" s="76" customFormat="1" x14ac:dyDescent="0.35">
      <c r="A1130" s="82" t="s">
        <v>1330</v>
      </c>
      <c r="B1130" s="83" t="s">
        <v>1792</v>
      </c>
      <c r="C1130" s="26" t="s">
        <v>32</v>
      </c>
      <c r="D1130" s="26">
        <v>1</v>
      </c>
      <c r="E1130" s="84">
        <v>30</v>
      </c>
      <c r="F1130" s="26">
        <v>30</v>
      </c>
      <c r="G1130" s="26">
        <v>1</v>
      </c>
      <c r="H1130" s="26">
        <v>1</v>
      </c>
      <c r="I1130" s="26">
        <v>152</v>
      </c>
      <c r="J1130" s="26"/>
      <c r="K1130" s="26"/>
    </row>
    <row r="1131" spans="1:11" s="76" customFormat="1" x14ac:dyDescent="0.35">
      <c r="A1131" s="82" t="s">
        <v>1331</v>
      </c>
      <c r="B1131" s="83" t="s">
        <v>1793</v>
      </c>
      <c r="C1131" s="26" t="s">
        <v>32</v>
      </c>
      <c r="D1131" s="26">
        <v>1</v>
      </c>
      <c r="E1131" s="84">
        <v>265.77999999999997</v>
      </c>
      <c r="F1131" s="26">
        <v>265.77999999999997</v>
      </c>
      <c r="G1131" s="26">
        <v>1</v>
      </c>
      <c r="H1131" s="26">
        <v>1</v>
      </c>
      <c r="I1131" s="26"/>
      <c r="J1131" s="26"/>
      <c r="K1131" s="26"/>
    </row>
    <row r="1132" spans="1:11" s="76" customFormat="1" x14ac:dyDescent="0.35">
      <c r="A1132" s="82" t="s">
        <v>1332</v>
      </c>
      <c r="B1132" s="83" t="s">
        <v>149</v>
      </c>
      <c r="C1132" s="26" t="s">
        <v>32</v>
      </c>
      <c r="D1132" s="26">
        <v>5</v>
      </c>
      <c r="E1132" s="84">
        <v>4</v>
      </c>
      <c r="F1132" s="26">
        <v>20</v>
      </c>
      <c r="G1132" s="26">
        <v>1</v>
      </c>
      <c r="H1132" s="26">
        <v>1</v>
      </c>
      <c r="I1132" s="26"/>
      <c r="J1132" s="26"/>
      <c r="K1132" s="26"/>
    </row>
    <row r="1133" spans="1:11" s="76" customFormat="1" x14ac:dyDescent="0.35">
      <c r="A1133" s="82" t="s">
        <v>1333</v>
      </c>
      <c r="B1133" s="83" t="s">
        <v>1794</v>
      </c>
      <c r="C1133" s="26" t="s">
        <v>32</v>
      </c>
      <c r="D1133" s="26">
        <v>1</v>
      </c>
      <c r="E1133" s="84">
        <v>175.57</v>
      </c>
      <c r="F1133" s="26">
        <v>175.57</v>
      </c>
      <c r="G1133" s="26">
        <v>1</v>
      </c>
      <c r="H1133" s="26">
        <v>1</v>
      </c>
      <c r="I1133" s="26"/>
      <c r="J1133" s="26"/>
      <c r="K1133" s="26"/>
    </row>
    <row r="1134" spans="1:11" s="76" customFormat="1" x14ac:dyDescent="0.35">
      <c r="A1134" s="82" t="s">
        <v>1334</v>
      </c>
      <c r="B1134" s="83" t="s">
        <v>1795</v>
      </c>
      <c r="C1134" s="26" t="s">
        <v>32</v>
      </c>
      <c r="D1134" s="26">
        <v>1</v>
      </c>
      <c r="E1134" s="84">
        <v>84.61</v>
      </c>
      <c r="F1134" s="26">
        <v>84.61</v>
      </c>
      <c r="G1134" s="26">
        <v>1</v>
      </c>
      <c r="H1134" s="26">
        <v>1</v>
      </c>
      <c r="I1134" s="26"/>
      <c r="J1134" s="26"/>
      <c r="K1134" s="26"/>
    </row>
    <row r="1135" spans="1:11" s="76" customFormat="1" x14ac:dyDescent="0.35">
      <c r="A1135" s="82" t="s">
        <v>1335</v>
      </c>
      <c r="B1135" s="83" t="s">
        <v>1796</v>
      </c>
      <c r="C1135" s="26" t="s">
        <v>32</v>
      </c>
      <c r="D1135" s="26">
        <v>1</v>
      </c>
      <c r="E1135" s="84">
        <v>210</v>
      </c>
      <c r="F1135" s="26">
        <v>210</v>
      </c>
      <c r="G1135" s="26">
        <v>1</v>
      </c>
      <c r="H1135" s="26">
        <v>1</v>
      </c>
      <c r="I1135" s="26"/>
      <c r="J1135" s="26"/>
      <c r="K1135" s="26"/>
    </row>
    <row r="1136" spans="1:11" s="76" customFormat="1" x14ac:dyDescent="0.35">
      <c r="A1136" s="82" t="s">
        <v>1336</v>
      </c>
      <c r="B1136" s="83" t="s">
        <v>1797</v>
      </c>
      <c r="C1136" s="26" t="s">
        <v>32</v>
      </c>
      <c r="D1136" s="26">
        <v>1</v>
      </c>
      <c r="E1136" s="84">
        <v>122.5</v>
      </c>
      <c r="F1136" s="26">
        <v>122.5</v>
      </c>
      <c r="G1136" s="26">
        <v>1</v>
      </c>
      <c r="H1136" s="26">
        <v>1</v>
      </c>
      <c r="I1136" s="26"/>
      <c r="J1136" s="26"/>
      <c r="K1136" s="26"/>
    </row>
    <row r="1137" spans="1:11" s="76" customFormat="1" x14ac:dyDescent="0.35">
      <c r="A1137" s="82" t="s">
        <v>1337</v>
      </c>
      <c r="B1137" s="83" t="s">
        <v>3606</v>
      </c>
      <c r="C1137" s="26" t="s">
        <v>32</v>
      </c>
      <c r="D1137" s="26">
        <v>1</v>
      </c>
      <c r="E1137" s="84">
        <v>369.2</v>
      </c>
      <c r="F1137" s="26">
        <v>369.2</v>
      </c>
      <c r="G1137" s="26">
        <v>1</v>
      </c>
      <c r="H1137" s="26">
        <v>1</v>
      </c>
      <c r="I1137" s="26"/>
      <c r="J1137" s="26"/>
      <c r="K1137" s="26"/>
    </row>
    <row r="1138" spans="1:11" s="76" customFormat="1" x14ac:dyDescent="0.35">
      <c r="A1138" s="82" t="s">
        <v>1338</v>
      </c>
      <c r="B1138" s="83" t="s">
        <v>973</v>
      </c>
      <c r="C1138" s="26" t="s">
        <v>32</v>
      </c>
      <c r="D1138" s="26">
        <v>1</v>
      </c>
      <c r="E1138" s="84">
        <v>369</v>
      </c>
      <c r="F1138" s="26">
        <v>369</v>
      </c>
      <c r="G1138" s="26">
        <v>1</v>
      </c>
      <c r="H1138" s="26">
        <v>1</v>
      </c>
      <c r="I1138" s="26"/>
      <c r="J1138" s="26"/>
      <c r="K1138" s="26"/>
    </row>
    <row r="1139" spans="1:11" s="76" customFormat="1" x14ac:dyDescent="0.35">
      <c r="A1139" s="82" t="s">
        <v>1339</v>
      </c>
      <c r="B1139" s="83" t="s">
        <v>3607</v>
      </c>
      <c r="C1139" s="26" t="s">
        <v>1798</v>
      </c>
      <c r="D1139" s="26">
        <v>1</v>
      </c>
      <c r="E1139" s="84">
        <v>99.5</v>
      </c>
      <c r="F1139" s="26">
        <v>99.5</v>
      </c>
      <c r="G1139" s="26">
        <v>1</v>
      </c>
      <c r="H1139" s="26">
        <v>1</v>
      </c>
      <c r="I1139" s="26"/>
      <c r="J1139" s="26"/>
      <c r="K1139" s="26"/>
    </row>
    <row r="1140" spans="1:11" s="76" customFormat="1" x14ac:dyDescent="0.35">
      <c r="A1140" s="82" t="s">
        <v>1340</v>
      </c>
      <c r="B1140" s="83" t="s">
        <v>943</v>
      </c>
      <c r="C1140" s="26" t="s">
        <v>32</v>
      </c>
      <c r="D1140" s="26">
        <v>3</v>
      </c>
      <c r="E1140" s="84">
        <v>50</v>
      </c>
      <c r="F1140" s="26">
        <v>150</v>
      </c>
      <c r="G1140" s="26">
        <v>1</v>
      </c>
      <c r="H1140" s="26">
        <v>3</v>
      </c>
      <c r="I1140" s="26"/>
      <c r="J1140" s="26"/>
      <c r="K1140" s="26"/>
    </row>
    <row r="1141" spans="1:11" s="76" customFormat="1" x14ac:dyDescent="0.35">
      <c r="A1141" s="82" t="s">
        <v>1341</v>
      </c>
      <c r="B1141" s="83" t="s">
        <v>1078</v>
      </c>
      <c r="C1141" s="26" t="s">
        <v>32</v>
      </c>
      <c r="D1141" s="26">
        <v>1</v>
      </c>
      <c r="E1141" s="84">
        <v>70</v>
      </c>
      <c r="F1141" s="26">
        <v>70</v>
      </c>
      <c r="G1141" s="26">
        <v>1</v>
      </c>
      <c r="H1141" s="26">
        <v>1</v>
      </c>
      <c r="I1141" s="26"/>
      <c r="J1141" s="26"/>
      <c r="K1141" s="26"/>
    </row>
    <row r="1142" spans="1:11" s="76" customFormat="1" x14ac:dyDescent="0.35">
      <c r="A1142" s="82" t="s">
        <v>1342</v>
      </c>
      <c r="B1142" s="83" t="s">
        <v>1799</v>
      </c>
      <c r="C1142" s="26" t="s">
        <v>32</v>
      </c>
      <c r="D1142" s="26">
        <v>1</v>
      </c>
      <c r="E1142" s="84">
        <v>50</v>
      </c>
      <c r="F1142" s="26">
        <v>50</v>
      </c>
      <c r="G1142" s="26">
        <v>1</v>
      </c>
      <c r="H1142" s="26">
        <v>1</v>
      </c>
      <c r="I1142" s="26"/>
      <c r="J1142" s="26"/>
      <c r="K1142" s="26"/>
    </row>
    <row r="1143" spans="1:11" s="76" customFormat="1" x14ac:dyDescent="0.35">
      <c r="A1143" s="82" t="s">
        <v>1343</v>
      </c>
      <c r="B1143" s="83" t="s">
        <v>538</v>
      </c>
      <c r="C1143" s="26" t="s">
        <v>32</v>
      </c>
      <c r="D1143" s="26">
        <v>1</v>
      </c>
      <c r="E1143" s="84">
        <v>5.75</v>
      </c>
      <c r="F1143" s="26">
        <v>5.75</v>
      </c>
      <c r="G1143" s="26">
        <v>1</v>
      </c>
      <c r="H1143" s="26">
        <v>1</v>
      </c>
      <c r="I1143" s="26"/>
      <c r="J1143" s="26"/>
      <c r="K1143" s="26"/>
    </row>
    <row r="1144" spans="1:11" s="76" customFormat="1" x14ac:dyDescent="0.35">
      <c r="A1144" s="82" t="s">
        <v>1344</v>
      </c>
      <c r="B1144" s="83" t="s">
        <v>1800</v>
      </c>
      <c r="C1144" s="26" t="s">
        <v>32</v>
      </c>
      <c r="D1144" s="26">
        <v>1</v>
      </c>
      <c r="E1144" s="84">
        <v>98.8</v>
      </c>
      <c r="F1144" s="26">
        <v>98.8</v>
      </c>
      <c r="G1144" s="26">
        <v>1</v>
      </c>
      <c r="H1144" s="26">
        <v>1</v>
      </c>
      <c r="I1144" s="26">
        <v>152</v>
      </c>
      <c r="J1144" s="26"/>
      <c r="K1144" s="26"/>
    </row>
    <row r="1145" spans="1:11" s="76" customFormat="1" x14ac:dyDescent="0.35">
      <c r="A1145" s="82" t="s">
        <v>1345</v>
      </c>
      <c r="B1145" s="83" t="s">
        <v>1801</v>
      </c>
      <c r="C1145" s="26" t="s">
        <v>32</v>
      </c>
      <c r="D1145" s="26">
        <v>4</v>
      </c>
      <c r="E1145" s="84">
        <v>402</v>
      </c>
      <c r="F1145" s="26">
        <v>1608</v>
      </c>
      <c r="G1145" s="26">
        <v>1</v>
      </c>
      <c r="H1145" s="26">
        <v>1</v>
      </c>
      <c r="I1145" s="26">
        <v>1932</v>
      </c>
      <c r="J1145" s="26"/>
      <c r="K1145" s="26" t="s">
        <v>1802</v>
      </c>
    </row>
    <row r="1146" spans="1:11" s="76" customFormat="1" x14ac:dyDescent="0.35">
      <c r="A1146" s="82" t="s">
        <v>1346</v>
      </c>
      <c r="B1146" s="83" t="s">
        <v>671</v>
      </c>
      <c r="C1146" s="26" t="s">
        <v>32</v>
      </c>
      <c r="D1146" s="26">
        <v>1</v>
      </c>
      <c r="E1146" s="84">
        <v>1017.53</v>
      </c>
      <c r="F1146" s="26">
        <v>1017.53</v>
      </c>
      <c r="G1146" s="26">
        <v>1</v>
      </c>
      <c r="H1146" s="26">
        <v>1</v>
      </c>
      <c r="I1146" s="26">
        <v>44</v>
      </c>
      <c r="J1146" s="26"/>
      <c r="K1146" s="26"/>
    </row>
    <row r="1147" spans="1:11" s="76" customFormat="1" x14ac:dyDescent="0.35">
      <c r="A1147" s="82" t="s">
        <v>1347</v>
      </c>
      <c r="B1147" s="83" t="s">
        <v>553</v>
      </c>
      <c r="C1147" s="26" t="s">
        <v>32</v>
      </c>
      <c r="D1147" s="26">
        <v>3</v>
      </c>
      <c r="E1147" s="84">
        <v>507</v>
      </c>
      <c r="F1147" s="26">
        <v>1521</v>
      </c>
      <c r="G1147" s="26">
        <v>1</v>
      </c>
      <c r="H1147" s="26">
        <v>1</v>
      </c>
      <c r="I1147" s="26"/>
      <c r="J1147" s="26"/>
      <c r="K1147" s="26" t="s">
        <v>1786</v>
      </c>
    </row>
    <row r="1148" spans="1:11" s="76" customFormat="1" x14ac:dyDescent="0.35">
      <c r="A1148" s="82" t="s">
        <v>1348</v>
      </c>
      <c r="B1148" s="83" t="s">
        <v>688</v>
      </c>
      <c r="C1148" s="26" t="s">
        <v>132</v>
      </c>
      <c r="D1148" s="26">
        <v>1</v>
      </c>
      <c r="E1148" s="84">
        <v>304.5</v>
      </c>
      <c r="F1148" s="26">
        <v>304.5</v>
      </c>
      <c r="G1148" s="26">
        <v>1</v>
      </c>
      <c r="H1148" s="26">
        <v>1</v>
      </c>
      <c r="I1148" s="26"/>
      <c r="J1148" s="26"/>
      <c r="K1148" s="26"/>
    </row>
    <row r="1149" spans="1:11" s="76" customFormat="1" x14ac:dyDescent="0.35">
      <c r="A1149" s="82" t="s">
        <v>1349</v>
      </c>
      <c r="B1149" s="83" t="s">
        <v>1803</v>
      </c>
      <c r="C1149" s="26" t="s">
        <v>132</v>
      </c>
      <c r="D1149" s="26">
        <v>1</v>
      </c>
      <c r="E1149" s="84">
        <v>86.474999999999994</v>
      </c>
      <c r="F1149" s="26">
        <v>86.474999999999994</v>
      </c>
      <c r="G1149" s="26">
        <v>1</v>
      </c>
      <c r="H1149" s="26">
        <v>1</v>
      </c>
      <c r="I1149" s="26"/>
      <c r="J1149" s="26"/>
      <c r="K1149" s="26"/>
    </row>
    <row r="1150" spans="1:11" s="76" customFormat="1" x14ac:dyDescent="0.35">
      <c r="A1150" s="82" t="s">
        <v>1350</v>
      </c>
      <c r="B1150" s="83" t="s">
        <v>954</v>
      </c>
      <c r="C1150" s="26" t="s">
        <v>132</v>
      </c>
      <c r="D1150" s="26">
        <v>2</v>
      </c>
      <c r="E1150" s="84">
        <v>47</v>
      </c>
      <c r="F1150" s="26">
        <v>94</v>
      </c>
      <c r="G1150" s="26">
        <v>1</v>
      </c>
      <c r="H1150" s="26">
        <v>1</v>
      </c>
      <c r="I1150" s="26"/>
      <c r="J1150" s="26"/>
      <c r="K1150" s="26"/>
    </row>
    <row r="1151" spans="1:11" s="76" customFormat="1" x14ac:dyDescent="0.35">
      <c r="A1151" s="82" t="s">
        <v>1351</v>
      </c>
      <c r="B1151" s="83" t="s">
        <v>1805</v>
      </c>
      <c r="C1151" s="26" t="s">
        <v>132</v>
      </c>
      <c r="D1151" s="26">
        <v>1</v>
      </c>
      <c r="E1151" s="84">
        <v>39.479999999999997</v>
      </c>
      <c r="F1151" s="26">
        <v>39.479999999999997</v>
      </c>
      <c r="G1151" s="26">
        <v>1</v>
      </c>
      <c r="H1151" s="26">
        <v>1</v>
      </c>
      <c r="I1151" s="26"/>
      <c r="J1151" s="26"/>
      <c r="K1151" s="26"/>
    </row>
    <row r="1152" spans="1:11" s="76" customFormat="1" x14ac:dyDescent="0.35">
      <c r="A1152" s="82" t="s">
        <v>1352</v>
      </c>
      <c r="B1152" s="83" t="s">
        <v>1806</v>
      </c>
      <c r="C1152" s="26" t="s">
        <v>32</v>
      </c>
      <c r="D1152" s="26">
        <v>2</v>
      </c>
      <c r="E1152" s="84">
        <v>9.8887649999999994</v>
      </c>
      <c r="F1152" s="26">
        <v>19.777529999999999</v>
      </c>
      <c r="G1152" s="26">
        <v>1</v>
      </c>
      <c r="H1152" s="26">
        <v>3</v>
      </c>
      <c r="I1152" s="26"/>
      <c r="J1152" s="26"/>
      <c r="K1152" s="26"/>
    </row>
    <row r="1153" spans="1:11" s="76" customFormat="1" x14ac:dyDescent="0.35">
      <c r="A1153" s="82" t="s">
        <v>1353</v>
      </c>
      <c r="B1153" s="83" t="s">
        <v>543</v>
      </c>
      <c r="C1153" s="26" t="s">
        <v>32</v>
      </c>
      <c r="D1153" s="26">
        <v>1</v>
      </c>
      <c r="E1153" s="84">
        <v>6.8</v>
      </c>
      <c r="F1153" s="26">
        <v>6.8</v>
      </c>
      <c r="G1153" s="26">
        <v>1</v>
      </c>
      <c r="H1153" s="26">
        <v>1</v>
      </c>
      <c r="I1153" s="26"/>
      <c r="J1153" s="26"/>
      <c r="K1153" s="26"/>
    </row>
    <row r="1154" spans="1:11" s="76" customFormat="1" x14ac:dyDescent="0.35">
      <c r="A1154" s="82" t="s">
        <v>1354</v>
      </c>
      <c r="B1154" s="83" t="s">
        <v>1807</v>
      </c>
      <c r="C1154" s="26" t="s">
        <v>32</v>
      </c>
      <c r="D1154" s="26">
        <v>1</v>
      </c>
      <c r="E1154" s="84">
        <v>1525</v>
      </c>
      <c r="F1154" s="26">
        <v>1525</v>
      </c>
      <c r="G1154" s="26">
        <v>1</v>
      </c>
      <c r="H1154" s="26">
        <v>1</v>
      </c>
      <c r="I1154" s="26">
        <v>36</v>
      </c>
      <c r="J1154" s="26"/>
      <c r="K1154" s="26"/>
    </row>
    <row r="1155" spans="1:11" s="76" customFormat="1" x14ac:dyDescent="0.35">
      <c r="A1155" s="82" t="s">
        <v>1355</v>
      </c>
      <c r="B1155" s="83" t="s">
        <v>1808</v>
      </c>
      <c r="C1155" s="26" t="s">
        <v>32</v>
      </c>
      <c r="D1155" s="26">
        <v>1</v>
      </c>
      <c r="E1155" s="84">
        <v>50</v>
      </c>
      <c r="F1155" s="26">
        <v>50</v>
      </c>
      <c r="G1155" s="26">
        <v>1</v>
      </c>
      <c r="H1155" s="26">
        <v>1</v>
      </c>
      <c r="I1155" s="26"/>
      <c r="J1155" s="26"/>
      <c r="K1155" s="26"/>
    </row>
    <row r="1156" spans="1:11" s="76" customFormat="1" x14ac:dyDescent="0.35">
      <c r="A1156" s="82" t="s">
        <v>1356</v>
      </c>
      <c r="B1156" s="83" t="s">
        <v>1809</v>
      </c>
      <c r="C1156" s="26" t="s">
        <v>32</v>
      </c>
      <c r="D1156" s="26">
        <v>1</v>
      </c>
      <c r="E1156" s="84">
        <v>310</v>
      </c>
      <c r="F1156" s="26">
        <v>310</v>
      </c>
      <c r="G1156" s="26">
        <v>1</v>
      </c>
      <c r="H1156" s="26">
        <v>1</v>
      </c>
      <c r="I1156" s="26"/>
      <c r="J1156" s="26"/>
      <c r="K1156" s="26"/>
    </row>
    <row r="1157" spans="1:11" s="76" customFormat="1" x14ac:dyDescent="0.35">
      <c r="A1157" s="82" t="s">
        <v>1357</v>
      </c>
      <c r="B1157" s="83" t="s">
        <v>1810</v>
      </c>
      <c r="C1157" s="26" t="s">
        <v>32</v>
      </c>
      <c r="D1157" s="26">
        <v>1</v>
      </c>
      <c r="E1157" s="84">
        <v>168.29499999999999</v>
      </c>
      <c r="F1157" s="26">
        <v>168.29499999999999</v>
      </c>
      <c r="G1157" s="26">
        <v>1</v>
      </c>
      <c r="H1157" s="26">
        <v>1</v>
      </c>
      <c r="I1157" s="26"/>
      <c r="J1157" s="26"/>
      <c r="K1157" s="26"/>
    </row>
    <row r="1158" spans="1:11" s="76" customFormat="1" x14ac:dyDescent="0.35">
      <c r="A1158" s="82" t="s">
        <v>1358</v>
      </c>
      <c r="B1158" s="83" t="s">
        <v>1811</v>
      </c>
      <c r="C1158" s="26" t="s">
        <v>132</v>
      </c>
      <c r="D1158" s="26">
        <v>1</v>
      </c>
      <c r="E1158" s="84">
        <v>169.5</v>
      </c>
      <c r="F1158" s="26">
        <v>169.5</v>
      </c>
      <c r="G1158" s="26">
        <v>1</v>
      </c>
      <c r="H1158" s="26">
        <v>1</v>
      </c>
      <c r="I1158" s="26"/>
      <c r="J1158" s="26"/>
      <c r="K1158" s="26"/>
    </row>
    <row r="1159" spans="1:11" s="76" customFormat="1" ht="25" customHeight="1" x14ac:dyDescent="0.35">
      <c r="A1159" s="77">
        <v>3</v>
      </c>
      <c r="B1159" s="78" t="s">
        <v>51</v>
      </c>
      <c r="C1159" s="14"/>
      <c r="D1159" s="14"/>
      <c r="E1159" s="80"/>
      <c r="F1159" s="14">
        <f>SUM(F1160:F1426)</f>
        <v>279292.82045900013</v>
      </c>
      <c r="G1159" s="14"/>
      <c r="H1159" s="14"/>
      <c r="I1159" s="14"/>
      <c r="J1159" s="14"/>
      <c r="K1159" s="14"/>
    </row>
    <row r="1160" spans="1:11" s="76" customFormat="1" x14ac:dyDescent="0.35">
      <c r="A1160" s="82" t="s">
        <v>183</v>
      </c>
      <c r="B1160" s="83" t="s">
        <v>526</v>
      </c>
      <c r="C1160" s="26" t="s">
        <v>139</v>
      </c>
      <c r="D1160" s="26">
        <v>3</v>
      </c>
      <c r="E1160" s="84">
        <v>1625.3</v>
      </c>
      <c r="F1160" s="26">
        <v>4876</v>
      </c>
      <c r="G1160" s="26">
        <v>1</v>
      </c>
      <c r="H1160" s="26">
        <v>1</v>
      </c>
      <c r="I1160" s="26">
        <v>1955</v>
      </c>
      <c r="J1160" s="26"/>
      <c r="K1160" s="26"/>
    </row>
    <row r="1161" spans="1:11" s="76" customFormat="1" x14ac:dyDescent="0.35">
      <c r="A1161" s="82" t="s">
        <v>186</v>
      </c>
      <c r="B1161" s="83" t="s">
        <v>2406</v>
      </c>
      <c r="C1161" s="26" t="s">
        <v>33</v>
      </c>
      <c r="D1161" s="26">
        <v>1</v>
      </c>
      <c r="E1161" s="84">
        <v>7850</v>
      </c>
      <c r="F1161" s="26">
        <v>7850</v>
      </c>
      <c r="G1161" s="26">
        <v>1</v>
      </c>
      <c r="H1161" s="26">
        <v>1</v>
      </c>
      <c r="I1161" s="26">
        <v>212</v>
      </c>
      <c r="J1161" s="26"/>
      <c r="K1161" s="26"/>
    </row>
    <row r="1162" spans="1:11" s="76" customFormat="1" x14ac:dyDescent="0.35">
      <c r="A1162" s="82" t="s">
        <v>187</v>
      </c>
      <c r="B1162" s="83" t="s">
        <v>2407</v>
      </c>
      <c r="C1162" s="26" t="s">
        <v>139</v>
      </c>
      <c r="D1162" s="26">
        <v>7</v>
      </c>
      <c r="E1162" s="85">
        <v>719.4</v>
      </c>
      <c r="F1162" s="26">
        <v>5036</v>
      </c>
      <c r="G1162" s="26">
        <v>1</v>
      </c>
      <c r="H1162" s="26">
        <v>1</v>
      </c>
      <c r="I1162" s="26">
        <v>3950</v>
      </c>
      <c r="J1162" s="26"/>
      <c r="K1162" s="26"/>
    </row>
    <row r="1163" spans="1:11" s="76" customFormat="1" x14ac:dyDescent="0.35">
      <c r="A1163" s="82" t="s">
        <v>185</v>
      </c>
      <c r="B1163" s="83" t="s">
        <v>663</v>
      </c>
      <c r="C1163" s="26" t="s">
        <v>139</v>
      </c>
      <c r="D1163" s="26">
        <v>5</v>
      </c>
      <c r="E1163" s="84">
        <v>1176.8</v>
      </c>
      <c r="F1163" s="26">
        <v>5884</v>
      </c>
      <c r="G1163" s="26">
        <v>1</v>
      </c>
      <c r="H1163" s="26">
        <v>1</v>
      </c>
      <c r="I1163" s="26">
        <v>30</v>
      </c>
      <c r="J1163" s="26"/>
      <c r="K1163" s="26"/>
    </row>
    <row r="1164" spans="1:11" s="76" customFormat="1" x14ac:dyDescent="0.35">
      <c r="A1164" s="82" t="s">
        <v>188</v>
      </c>
      <c r="B1164" s="83" t="s">
        <v>1748</v>
      </c>
      <c r="C1164" s="26" t="s">
        <v>139</v>
      </c>
      <c r="D1164" s="26">
        <v>10</v>
      </c>
      <c r="E1164" s="84">
        <v>5100</v>
      </c>
      <c r="F1164" s="26">
        <v>51000</v>
      </c>
      <c r="G1164" s="26">
        <v>1</v>
      </c>
      <c r="H1164" s="26">
        <v>1</v>
      </c>
      <c r="I1164" s="26"/>
      <c r="J1164" s="26"/>
      <c r="K1164" s="26"/>
    </row>
    <row r="1165" spans="1:11" s="76" customFormat="1" x14ac:dyDescent="0.35">
      <c r="A1165" s="82" t="s">
        <v>189</v>
      </c>
      <c r="B1165" s="83" t="s">
        <v>175</v>
      </c>
      <c r="C1165" s="26" t="s">
        <v>139</v>
      </c>
      <c r="D1165" s="26">
        <v>4</v>
      </c>
      <c r="E1165" s="84">
        <v>488.7</v>
      </c>
      <c r="F1165" s="26">
        <v>1955</v>
      </c>
      <c r="G1165" s="26">
        <v>2</v>
      </c>
      <c r="H1165" s="26">
        <v>1</v>
      </c>
      <c r="I1165" s="26">
        <v>16</v>
      </c>
      <c r="J1165" s="26"/>
      <c r="K1165" s="26"/>
    </row>
    <row r="1166" spans="1:11" s="76" customFormat="1" x14ac:dyDescent="0.35">
      <c r="A1166" s="82" t="s">
        <v>87</v>
      </c>
      <c r="B1166" s="83" t="s">
        <v>665</v>
      </c>
      <c r="C1166" s="26" t="s">
        <v>139</v>
      </c>
      <c r="D1166" s="26">
        <v>3</v>
      </c>
      <c r="E1166" s="84">
        <v>1009.3</v>
      </c>
      <c r="F1166" s="26">
        <v>3028</v>
      </c>
      <c r="G1166" s="26">
        <v>2</v>
      </c>
      <c r="H1166" s="26">
        <v>1</v>
      </c>
      <c r="I1166" s="26">
        <v>110</v>
      </c>
      <c r="J1166" s="26"/>
      <c r="K1166" s="26"/>
    </row>
    <row r="1167" spans="1:11" s="76" customFormat="1" x14ac:dyDescent="0.35">
      <c r="A1167" s="82" t="s">
        <v>190</v>
      </c>
      <c r="B1167" s="83" t="s">
        <v>130</v>
      </c>
      <c r="C1167" s="26" t="s">
        <v>139</v>
      </c>
      <c r="D1167" s="26">
        <v>10</v>
      </c>
      <c r="E1167" s="85">
        <v>323.2</v>
      </c>
      <c r="F1167" s="26">
        <v>3232</v>
      </c>
      <c r="G1167" s="26">
        <v>1</v>
      </c>
      <c r="H1167" s="26">
        <v>1</v>
      </c>
      <c r="I1167" s="26">
        <v>280</v>
      </c>
      <c r="J1167" s="26"/>
      <c r="K1167" s="26"/>
    </row>
    <row r="1168" spans="1:11" s="76" customFormat="1" x14ac:dyDescent="0.35">
      <c r="A1168" s="82" t="s">
        <v>191</v>
      </c>
      <c r="B1168" s="83" t="s">
        <v>131</v>
      </c>
      <c r="C1168" s="26" t="s">
        <v>139</v>
      </c>
      <c r="D1168" s="26">
        <v>8</v>
      </c>
      <c r="E1168" s="84">
        <v>147</v>
      </c>
      <c r="F1168" s="26">
        <v>1176</v>
      </c>
      <c r="G1168" s="26">
        <v>1</v>
      </c>
      <c r="H1168" s="26">
        <v>1</v>
      </c>
      <c r="I1168" s="26">
        <v>112</v>
      </c>
      <c r="J1168" s="26"/>
      <c r="K1168" s="26"/>
    </row>
    <row r="1169" spans="1:11" s="76" customFormat="1" x14ac:dyDescent="0.35">
      <c r="A1169" s="82" t="s">
        <v>192</v>
      </c>
      <c r="B1169" s="83" t="s">
        <v>133</v>
      </c>
      <c r="C1169" s="26" t="s">
        <v>139</v>
      </c>
      <c r="D1169" s="26">
        <v>4</v>
      </c>
      <c r="E1169" s="84">
        <v>60</v>
      </c>
      <c r="F1169" s="26">
        <v>240</v>
      </c>
      <c r="G1169" s="26">
        <v>2</v>
      </c>
      <c r="H1169" s="26">
        <v>2</v>
      </c>
      <c r="I1169" s="26">
        <v>4</v>
      </c>
      <c r="J1169" s="26"/>
      <c r="K1169" s="26"/>
    </row>
    <row r="1170" spans="1:11" s="76" customFormat="1" x14ac:dyDescent="0.35">
      <c r="A1170" s="82" t="s">
        <v>193</v>
      </c>
      <c r="B1170" s="83" t="s">
        <v>2408</v>
      </c>
      <c r="C1170" s="26" t="s">
        <v>139</v>
      </c>
      <c r="D1170" s="26">
        <v>4</v>
      </c>
      <c r="E1170" s="84">
        <v>602.5</v>
      </c>
      <c r="F1170" s="26">
        <v>2410</v>
      </c>
      <c r="G1170" s="26">
        <v>1</v>
      </c>
      <c r="H1170" s="26">
        <v>1</v>
      </c>
      <c r="I1170" s="26">
        <v>140</v>
      </c>
      <c r="J1170" s="26"/>
      <c r="K1170" s="26"/>
    </row>
    <row r="1171" spans="1:11" s="76" customFormat="1" x14ac:dyDescent="0.35">
      <c r="A1171" s="82" t="s">
        <v>194</v>
      </c>
      <c r="B1171" s="83" t="s">
        <v>1751</v>
      </c>
      <c r="C1171" s="26" t="s">
        <v>33</v>
      </c>
      <c r="D1171" s="26">
        <v>2</v>
      </c>
      <c r="E1171" s="84">
        <v>4350</v>
      </c>
      <c r="F1171" s="26">
        <v>4350</v>
      </c>
      <c r="G1171" s="26">
        <v>1</v>
      </c>
      <c r="H1171" s="26">
        <v>1</v>
      </c>
      <c r="I1171" s="26">
        <v>100</v>
      </c>
      <c r="J1171" s="26"/>
      <c r="K1171" s="26"/>
    </row>
    <row r="1172" spans="1:11" s="76" customFormat="1" x14ac:dyDescent="0.35">
      <c r="A1172" s="82" t="s">
        <v>195</v>
      </c>
      <c r="B1172" s="83" t="s">
        <v>2409</v>
      </c>
      <c r="C1172" s="26" t="s">
        <v>139</v>
      </c>
      <c r="D1172" s="26">
        <v>5</v>
      </c>
      <c r="E1172" s="84">
        <v>1183</v>
      </c>
      <c r="F1172" s="26">
        <v>1364</v>
      </c>
      <c r="G1172" s="26">
        <v>1</v>
      </c>
      <c r="H1172" s="26">
        <v>1</v>
      </c>
      <c r="I1172" s="26">
        <v>140</v>
      </c>
      <c r="J1172" s="26"/>
      <c r="K1172" s="26"/>
    </row>
    <row r="1173" spans="1:11" s="76" customFormat="1" x14ac:dyDescent="0.35">
      <c r="A1173" s="82" t="s">
        <v>196</v>
      </c>
      <c r="B1173" s="83" t="s">
        <v>670</v>
      </c>
      <c r="C1173" s="26" t="s">
        <v>139</v>
      </c>
      <c r="D1173" s="26">
        <v>4</v>
      </c>
      <c r="E1173" s="84">
        <v>215.5</v>
      </c>
      <c r="F1173" s="26">
        <v>862</v>
      </c>
      <c r="G1173" s="26">
        <v>1</v>
      </c>
      <c r="H1173" s="26">
        <v>1</v>
      </c>
      <c r="I1173" s="26">
        <v>130</v>
      </c>
      <c r="J1173" s="26"/>
      <c r="K1173" s="26"/>
    </row>
    <row r="1174" spans="1:11" s="76" customFormat="1" x14ac:dyDescent="0.35">
      <c r="A1174" s="82" t="s">
        <v>197</v>
      </c>
      <c r="B1174" s="83" t="s">
        <v>134</v>
      </c>
      <c r="C1174" s="26" t="s">
        <v>139</v>
      </c>
      <c r="D1174" s="26">
        <v>4</v>
      </c>
      <c r="E1174" s="84">
        <v>90</v>
      </c>
      <c r="F1174" s="26">
        <v>360</v>
      </c>
      <c r="G1174" s="26">
        <v>1</v>
      </c>
      <c r="H1174" s="26">
        <v>1</v>
      </c>
      <c r="I1174" s="26">
        <v>848</v>
      </c>
      <c r="J1174" s="26"/>
      <c r="K1174" s="26"/>
    </row>
    <row r="1175" spans="1:11" s="76" customFormat="1" x14ac:dyDescent="0.35">
      <c r="A1175" s="82" t="s">
        <v>198</v>
      </c>
      <c r="B1175" s="83" t="s">
        <v>1157</v>
      </c>
      <c r="C1175" s="26" t="s">
        <v>139</v>
      </c>
      <c r="D1175" s="26">
        <v>1</v>
      </c>
      <c r="E1175" s="84">
        <v>146</v>
      </c>
      <c r="F1175" s="26">
        <v>146</v>
      </c>
      <c r="G1175" s="26">
        <v>1</v>
      </c>
      <c r="H1175" s="26">
        <v>3</v>
      </c>
      <c r="I1175" s="26"/>
      <c r="J1175" s="26"/>
      <c r="K1175" s="26"/>
    </row>
    <row r="1176" spans="1:11" s="76" customFormat="1" x14ac:dyDescent="0.35">
      <c r="A1176" s="82" t="s">
        <v>199</v>
      </c>
      <c r="B1176" s="83" t="s">
        <v>2410</v>
      </c>
      <c r="C1176" s="26" t="s">
        <v>139</v>
      </c>
      <c r="D1176" s="26">
        <v>1</v>
      </c>
      <c r="E1176" s="84">
        <v>348.17</v>
      </c>
      <c r="F1176" s="26">
        <v>348.17</v>
      </c>
      <c r="G1176" s="26">
        <v>1</v>
      </c>
      <c r="H1176" s="26">
        <v>2</v>
      </c>
      <c r="I1176" s="26">
        <v>200</v>
      </c>
      <c r="J1176" s="26"/>
      <c r="K1176" s="26"/>
    </row>
    <row r="1177" spans="1:11" s="76" customFormat="1" x14ac:dyDescent="0.35">
      <c r="A1177" s="82" t="s">
        <v>200</v>
      </c>
      <c r="B1177" s="83" t="s">
        <v>2411</v>
      </c>
      <c r="C1177" s="26" t="s">
        <v>33</v>
      </c>
      <c r="D1177" s="26">
        <v>5</v>
      </c>
      <c r="E1177" s="84">
        <v>5</v>
      </c>
      <c r="F1177" s="26">
        <v>5644</v>
      </c>
      <c r="G1177" s="26">
        <v>1</v>
      </c>
      <c r="H1177" s="26">
        <v>1</v>
      </c>
      <c r="I1177" s="26">
        <v>258</v>
      </c>
      <c r="J1177" s="26"/>
      <c r="K1177" s="26"/>
    </row>
    <row r="1178" spans="1:11" s="76" customFormat="1" x14ac:dyDescent="0.35">
      <c r="A1178" s="82" t="s">
        <v>201</v>
      </c>
      <c r="B1178" s="83" t="s">
        <v>2412</v>
      </c>
      <c r="C1178" s="26" t="s">
        <v>139</v>
      </c>
      <c r="D1178" s="26">
        <v>4</v>
      </c>
      <c r="E1178" s="84">
        <v>143.5</v>
      </c>
      <c r="F1178" s="26">
        <v>574</v>
      </c>
      <c r="G1178" s="26">
        <v>1</v>
      </c>
      <c r="H1178" s="26">
        <v>1</v>
      </c>
      <c r="I1178" s="26">
        <v>300</v>
      </c>
      <c r="J1178" s="26"/>
      <c r="K1178" s="26"/>
    </row>
    <row r="1179" spans="1:11" s="76" customFormat="1" x14ac:dyDescent="0.35">
      <c r="A1179" s="82" t="s">
        <v>202</v>
      </c>
      <c r="B1179" s="83" t="s">
        <v>2413</v>
      </c>
      <c r="C1179" s="26" t="s">
        <v>139</v>
      </c>
      <c r="D1179" s="26">
        <v>11</v>
      </c>
      <c r="E1179" s="84">
        <v>27.45</v>
      </c>
      <c r="F1179" s="26">
        <v>302</v>
      </c>
      <c r="G1179" s="26">
        <v>2</v>
      </c>
      <c r="H1179" s="26">
        <v>1</v>
      </c>
      <c r="I1179" s="26">
        <v>124</v>
      </c>
      <c r="J1179" s="26"/>
      <c r="K1179" s="26"/>
    </row>
    <row r="1180" spans="1:11" s="76" customFormat="1" x14ac:dyDescent="0.35">
      <c r="A1180" s="82" t="s">
        <v>203</v>
      </c>
      <c r="B1180" s="83" t="s">
        <v>2414</v>
      </c>
      <c r="C1180" s="26" t="s">
        <v>139</v>
      </c>
      <c r="D1180" s="26">
        <v>2</v>
      </c>
      <c r="E1180" s="84">
        <v>31</v>
      </c>
      <c r="F1180" s="26">
        <v>62</v>
      </c>
      <c r="G1180" s="26">
        <v>2</v>
      </c>
      <c r="H1180" s="26">
        <v>1</v>
      </c>
      <c r="I1180" s="26">
        <v>7</v>
      </c>
      <c r="J1180" s="26"/>
      <c r="K1180" s="26"/>
    </row>
    <row r="1181" spans="1:11" s="76" customFormat="1" x14ac:dyDescent="0.35">
      <c r="A1181" s="82" t="s">
        <v>204</v>
      </c>
      <c r="B1181" s="83" t="s">
        <v>1887</v>
      </c>
      <c r="C1181" s="26" t="s">
        <v>139</v>
      </c>
      <c r="D1181" s="26">
        <v>1</v>
      </c>
      <c r="E1181" s="84">
        <v>80</v>
      </c>
      <c r="F1181" s="26">
        <v>80</v>
      </c>
      <c r="G1181" s="26">
        <v>1</v>
      </c>
      <c r="H1181" s="26">
        <v>1</v>
      </c>
      <c r="I1181" s="26"/>
      <c r="J1181" s="26"/>
      <c r="K1181" s="26"/>
    </row>
    <row r="1182" spans="1:11" s="76" customFormat="1" x14ac:dyDescent="0.35">
      <c r="A1182" s="82" t="s">
        <v>205</v>
      </c>
      <c r="B1182" s="83" t="s">
        <v>2415</v>
      </c>
      <c r="C1182" s="26" t="s">
        <v>139</v>
      </c>
      <c r="D1182" s="26">
        <v>4</v>
      </c>
      <c r="E1182" s="84">
        <v>165</v>
      </c>
      <c r="F1182" s="26">
        <v>660</v>
      </c>
      <c r="G1182" s="26">
        <v>1</v>
      </c>
      <c r="H1182" s="26">
        <v>1</v>
      </c>
      <c r="I1182" s="26">
        <v>4750</v>
      </c>
      <c r="J1182" s="26"/>
      <c r="K1182" s="26"/>
    </row>
    <row r="1183" spans="1:11" s="76" customFormat="1" x14ac:dyDescent="0.35">
      <c r="A1183" s="82" t="s">
        <v>206</v>
      </c>
      <c r="B1183" s="83" t="s">
        <v>2416</v>
      </c>
      <c r="C1183" s="26" t="s">
        <v>1745</v>
      </c>
      <c r="D1183" s="26">
        <v>1</v>
      </c>
      <c r="E1183" s="84">
        <v>596</v>
      </c>
      <c r="F1183" s="26">
        <v>596</v>
      </c>
      <c r="G1183" s="26">
        <v>2</v>
      </c>
      <c r="H1183" s="26">
        <v>1</v>
      </c>
      <c r="I1183" s="26">
        <v>5</v>
      </c>
      <c r="J1183" s="26"/>
      <c r="K1183" s="26"/>
    </row>
    <row r="1184" spans="1:11" s="76" customFormat="1" x14ac:dyDescent="0.35">
      <c r="A1184" s="82" t="s">
        <v>207</v>
      </c>
      <c r="B1184" s="83" t="s">
        <v>460</v>
      </c>
      <c r="C1184" s="26" t="s">
        <v>139</v>
      </c>
      <c r="D1184" s="26">
        <v>1</v>
      </c>
      <c r="E1184" s="84">
        <v>33.9</v>
      </c>
      <c r="F1184" s="26">
        <v>33.9</v>
      </c>
      <c r="G1184" s="26">
        <v>1</v>
      </c>
      <c r="H1184" s="26">
        <v>2</v>
      </c>
      <c r="I1184" s="26"/>
      <c r="J1184" s="26"/>
      <c r="K1184" s="26"/>
    </row>
    <row r="1185" spans="1:11" s="76" customFormat="1" x14ac:dyDescent="0.35">
      <c r="A1185" s="82" t="s">
        <v>208</v>
      </c>
      <c r="B1185" s="83" t="s">
        <v>2417</v>
      </c>
      <c r="C1185" s="26" t="s">
        <v>139</v>
      </c>
      <c r="D1185" s="26">
        <v>1</v>
      </c>
      <c r="E1185" s="84">
        <v>18</v>
      </c>
      <c r="F1185" s="26">
        <v>18</v>
      </c>
      <c r="G1185" s="26">
        <v>2</v>
      </c>
      <c r="H1185" s="26">
        <v>1</v>
      </c>
      <c r="I1185" s="26">
        <v>2</v>
      </c>
      <c r="J1185" s="26"/>
      <c r="K1185" s="26"/>
    </row>
    <row r="1186" spans="1:11" s="76" customFormat="1" x14ac:dyDescent="0.35">
      <c r="A1186" s="82" t="s">
        <v>209</v>
      </c>
      <c r="B1186" s="83" t="s">
        <v>2418</v>
      </c>
      <c r="C1186" s="26" t="s">
        <v>1745</v>
      </c>
      <c r="D1186" s="26">
        <v>2</v>
      </c>
      <c r="E1186" s="84">
        <v>122.5</v>
      </c>
      <c r="F1186" s="26">
        <v>245</v>
      </c>
      <c r="G1186" s="26">
        <v>1</v>
      </c>
      <c r="H1186" s="26">
        <v>1</v>
      </c>
      <c r="I1186" s="26" t="s">
        <v>2419</v>
      </c>
      <c r="J1186" s="26"/>
      <c r="K1186" s="26"/>
    </row>
    <row r="1187" spans="1:11" s="76" customFormat="1" x14ac:dyDescent="0.35">
      <c r="A1187" s="82" t="s">
        <v>210</v>
      </c>
      <c r="B1187" s="83" t="s">
        <v>2420</v>
      </c>
      <c r="C1187" s="26" t="s">
        <v>139</v>
      </c>
      <c r="D1187" s="26">
        <v>2</v>
      </c>
      <c r="E1187" s="84">
        <v>199.85</v>
      </c>
      <c r="F1187" s="26">
        <v>399.7</v>
      </c>
      <c r="G1187" s="26">
        <v>1</v>
      </c>
      <c r="H1187" s="26">
        <v>1</v>
      </c>
      <c r="I1187" s="26"/>
      <c r="J1187" s="26"/>
      <c r="K1187" s="26"/>
    </row>
    <row r="1188" spans="1:11" s="76" customFormat="1" x14ac:dyDescent="0.35">
      <c r="A1188" s="82" t="s">
        <v>211</v>
      </c>
      <c r="B1188" s="83" t="s">
        <v>2421</v>
      </c>
      <c r="C1188" s="26" t="s">
        <v>139</v>
      </c>
      <c r="D1188" s="26">
        <v>4</v>
      </c>
      <c r="E1188" s="84">
        <v>28.5</v>
      </c>
      <c r="F1188" s="26">
        <v>114</v>
      </c>
      <c r="G1188" s="26">
        <v>2</v>
      </c>
      <c r="H1188" s="26">
        <v>2</v>
      </c>
      <c r="I1188" s="26">
        <v>40</v>
      </c>
      <c r="J1188" s="26"/>
      <c r="K1188" s="26"/>
    </row>
    <row r="1189" spans="1:11" s="76" customFormat="1" x14ac:dyDescent="0.35">
      <c r="A1189" s="82" t="s">
        <v>212</v>
      </c>
      <c r="B1189" s="83" t="s">
        <v>1207</v>
      </c>
      <c r="C1189" s="26" t="s">
        <v>139</v>
      </c>
      <c r="D1189" s="26">
        <v>2</v>
      </c>
      <c r="E1189" s="84">
        <v>234.5</v>
      </c>
      <c r="F1189" s="26">
        <v>469</v>
      </c>
      <c r="G1189" s="26">
        <v>1</v>
      </c>
      <c r="H1189" s="26">
        <v>1</v>
      </c>
      <c r="I1189" s="26">
        <v>12</v>
      </c>
      <c r="J1189" s="26"/>
      <c r="K1189" s="26"/>
    </row>
    <row r="1190" spans="1:11" s="76" customFormat="1" x14ac:dyDescent="0.35">
      <c r="A1190" s="82" t="s">
        <v>213</v>
      </c>
      <c r="B1190" s="83" t="s">
        <v>2422</v>
      </c>
      <c r="C1190" s="26" t="s">
        <v>139</v>
      </c>
      <c r="D1190" s="26">
        <v>1</v>
      </c>
      <c r="E1190" s="84">
        <v>169</v>
      </c>
      <c r="F1190" s="26">
        <v>169</v>
      </c>
      <c r="G1190" s="26">
        <v>2</v>
      </c>
      <c r="H1190" s="26">
        <v>1</v>
      </c>
      <c r="I1190" s="26">
        <v>2</v>
      </c>
      <c r="J1190" s="26"/>
      <c r="K1190" s="26"/>
    </row>
    <row r="1191" spans="1:11" s="76" customFormat="1" x14ac:dyDescent="0.35">
      <c r="A1191" s="82" t="s">
        <v>214</v>
      </c>
      <c r="B1191" s="83" t="s">
        <v>2423</v>
      </c>
      <c r="C1191" s="26" t="s">
        <v>139</v>
      </c>
      <c r="D1191" s="26">
        <v>4</v>
      </c>
      <c r="E1191" s="84">
        <v>43.5</v>
      </c>
      <c r="F1191" s="26">
        <v>174</v>
      </c>
      <c r="G1191" s="26">
        <v>1</v>
      </c>
      <c r="H1191" s="26">
        <v>1</v>
      </c>
      <c r="I1191" s="26">
        <v>53</v>
      </c>
      <c r="J1191" s="26"/>
      <c r="K1191" s="26"/>
    </row>
    <row r="1192" spans="1:11" s="76" customFormat="1" ht="26" x14ac:dyDescent="0.35">
      <c r="A1192" s="82" t="s">
        <v>215</v>
      </c>
      <c r="B1192" s="83" t="s">
        <v>2533</v>
      </c>
      <c r="C1192" s="26" t="s">
        <v>1745</v>
      </c>
      <c r="D1192" s="26">
        <v>1</v>
      </c>
      <c r="E1192" s="84">
        <v>1935</v>
      </c>
      <c r="F1192" s="26">
        <v>1935</v>
      </c>
      <c r="G1192" s="26">
        <v>1</v>
      </c>
      <c r="H1192" s="26">
        <v>1</v>
      </c>
      <c r="I1192" s="26" t="s">
        <v>2424</v>
      </c>
      <c r="J1192" s="26"/>
      <c r="K1192" s="26"/>
    </row>
    <row r="1193" spans="1:11" s="76" customFormat="1" x14ac:dyDescent="0.35">
      <c r="A1193" s="82" t="s">
        <v>216</v>
      </c>
      <c r="B1193" s="83" t="s">
        <v>3608</v>
      </c>
      <c r="C1193" s="26" t="s">
        <v>139</v>
      </c>
      <c r="D1193" s="26">
        <v>2</v>
      </c>
      <c r="E1193" s="84">
        <v>131.33799999999999</v>
      </c>
      <c r="F1193" s="26">
        <v>262.67599999999999</v>
      </c>
      <c r="G1193" s="26">
        <v>1</v>
      </c>
      <c r="H1193" s="26">
        <v>1</v>
      </c>
      <c r="I1193" s="26" t="s">
        <v>2424</v>
      </c>
      <c r="J1193" s="26"/>
      <c r="K1193" s="26"/>
    </row>
    <row r="1194" spans="1:11" s="76" customFormat="1" x14ac:dyDescent="0.35">
      <c r="A1194" s="82" t="s">
        <v>217</v>
      </c>
      <c r="B1194" s="83" t="s">
        <v>2425</v>
      </c>
      <c r="C1194" s="26" t="s">
        <v>139</v>
      </c>
      <c r="D1194" s="26">
        <v>1</v>
      </c>
      <c r="E1194" s="84">
        <v>97</v>
      </c>
      <c r="F1194" s="26">
        <v>97</v>
      </c>
      <c r="G1194" s="26">
        <v>1</v>
      </c>
      <c r="H1194" s="26">
        <v>1</v>
      </c>
      <c r="I1194" s="26">
        <v>30</v>
      </c>
      <c r="J1194" s="26"/>
      <c r="K1194" s="26"/>
    </row>
    <row r="1195" spans="1:11" s="76" customFormat="1" x14ac:dyDescent="0.35">
      <c r="A1195" s="82" t="s">
        <v>218</v>
      </c>
      <c r="B1195" s="83" t="s">
        <v>3609</v>
      </c>
      <c r="C1195" s="26" t="s">
        <v>139</v>
      </c>
      <c r="D1195" s="26">
        <v>2</v>
      </c>
      <c r="E1195" s="84">
        <v>71.95</v>
      </c>
      <c r="F1195" s="26">
        <v>143.9</v>
      </c>
      <c r="G1195" s="26">
        <v>1</v>
      </c>
      <c r="H1195" s="26">
        <v>1</v>
      </c>
      <c r="I1195" s="26">
        <v>300</v>
      </c>
      <c r="J1195" s="26"/>
      <c r="K1195" s="26"/>
    </row>
    <row r="1196" spans="1:11" s="76" customFormat="1" x14ac:dyDescent="0.35">
      <c r="A1196" s="82" t="s">
        <v>219</v>
      </c>
      <c r="B1196" s="83" t="s">
        <v>2426</v>
      </c>
      <c r="C1196" s="26" t="s">
        <v>139</v>
      </c>
      <c r="D1196" s="26">
        <v>1</v>
      </c>
      <c r="E1196" s="84">
        <v>11</v>
      </c>
      <c r="F1196" s="26">
        <v>11</v>
      </c>
      <c r="G1196" s="26">
        <v>1</v>
      </c>
      <c r="H1196" s="26">
        <v>1</v>
      </c>
      <c r="I1196" s="26">
        <v>3</v>
      </c>
      <c r="J1196" s="26"/>
      <c r="K1196" s="26"/>
    </row>
    <row r="1197" spans="1:11" s="76" customFormat="1" x14ac:dyDescent="0.35">
      <c r="A1197" s="82" t="s">
        <v>220</v>
      </c>
      <c r="B1197" s="83" t="s">
        <v>2427</v>
      </c>
      <c r="C1197" s="26" t="s">
        <v>139</v>
      </c>
      <c r="D1197" s="26">
        <v>1</v>
      </c>
      <c r="E1197" s="84">
        <v>16.45</v>
      </c>
      <c r="F1197" s="26">
        <v>16.45</v>
      </c>
      <c r="G1197" s="26">
        <v>1</v>
      </c>
      <c r="H1197" s="26">
        <v>2</v>
      </c>
      <c r="I1197" s="26">
        <v>5</v>
      </c>
      <c r="J1197" s="26"/>
      <c r="K1197" s="26"/>
    </row>
    <row r="1198" spans="1:11" s="76" customFormat="1" x14ac:dyDescent="0.35">
      <c r="A1198" s="82" t="s">
        <v>221</v>
      </c>
      <c r="B1198" s="83" t="s">
        <v>2428</v>
      </c>
      <c r="C1198" s="26" t="s">
        <v>139</v>
      </c>
      <c r="D1198" s="26">
        <v>1</v>
      </c>
      <c r="E1198" s="84">
        <v>106.8</v>
      </c>
      <c r="F1198" s="26">
        <v>106.8</v>
      </c>
      <c r="G1198" s="26">
        <v>1</v>
      </c>
      <c r="H1198" s="26">
        <v>1</v>
      </c>
      <c r="I1198" s="26">
        <v>15</v>
      </c>
      <c r="J1198" s="26"/>
      <c r="K1198" s="26"/>
    </row>
    <row r="1199" spans="1:11" s="76" customFormat="1" x14ac:dyDescent="0.35">
      <c r="A1199" s="82" t="s">
        <v>222</v>
      </c>
      <c r="B1199" s="83" t="s">
        <v>2429</v>
      </c>
      <c r="C1199" s="26" t="s">
        <v>139</v>
      </c>
      <c r="D1199" s="26">
        <v>2</v>
      </c>
      <c r="E1199" s="84">
        <v>217.5</v>
      </c>
      <c r="F1199" s="26">
        <v>435</v>
      </c>
      <c r="G1199" s="26">
        <v>1</v>
      </c>
      <c r="H1199" s="26">
        <v>1</v>
      </c>
      <c r="I1199" s="26">
        <v>420</v>
      </c>
      <c r="J1199" s="26"/>
      <c r="K1199" s="26"/>
    </row>
    <row r="1200" spans="1:11" s="76" customFormat="1" x14ac:dyDescent="0.35">
      <c r="A1200" s="82" t="s">
        <v>223</v>
      </c>
      <c r="B1200" s="83" t="s">
        <v>2430</v>
      </c>
      <c r="C1200" s="26" t="s">
        <v>139</v>
      </c>
      <c r="D1200" s="26">
        <v>1</v>
      </c>
      <c r="E1200" s="84">
        <v>21.34</v>
      </c>
      <c r="F1200" s="26">
        <v>21.34</v>
      </c>
      <c r="G1200" s="26">
        <v>2</v>
      </c>
      <c r="H1200" s="26">
        <v>1</v>
      </c>
      <c r="I1200" s="26">
        <v>5</v>
      </c>
      <c r="J1200" s="26"/>
      <c r="K1200" s="26"/>
    </row>
    <row r="1201" spans="1:11" s="76" customFormat="1" x14ac:dyDescent="0.35">
      <c r="A1201" s="82" t="s">
        <v>224</v>
      </c>
      <c r="B1201" s="83" t="s">
        <v>810</v>
      </c>
      <c r="C1201" s="26" t="s">
        <v>139</v>
      </c>
      <c r="D1201" s="26">
        <v>1</v>
      </c>
      <c r="E1201" s="84">
        <v>11.5</v>
      </c>
      <c r="F1201" s="26">
        <v>11.5</v>
      </c>
      <c r="G1201" s="26">
        <v>1</v>
      </c>
      <c r="H1201" s="26">
        <v>1</v>
      </c>
      <c r="I1201" s="26">
        <v>100</v>
      </c>
      <c r="J1201" s="26"/>
      <c r="K1201" s="26"/>
    </row>
    <row r="1202" spans="1:11" s="76" customFormat="1" x14ac:dyDescent="0.35">
      <c r="A1202" s="82" t="s">
        <v>225</v>
      </c>
      <c r="B1202" s="83" t="s">
        <v>550</v>
      </c>
      <c r="C1202" s="26" t="s">
        <v>139</v>
      </c>
      <c r="D1202" s="26">
        <v>1</v>
      </c>
      <c r="E1202" s="84">
        <v>279.60000000000002</v>
      </c>
      <c r="F1202" s="26">
        <v>279.60000000000002</v>
      </c>
      <c r="G1202" s="26">
        <v>2</v>
      </c>
      <c r="H1202" s="26">
        <v>3</v>
      </c>
      <c r="I1202" s="26"/>
      <c r="J1202" s="26"/>
      <c r="K1202" s="26"/>
    </row>
    <row r="1203" spans="1:11" s="76" customFormat="1" x14ac:dyDescent="0.35">
      <c r="A1203" s="82" t="s">
        <v>226</v>
      </c>
      <c r="B1203" s="83" t="s">
        <v>556</v>
      </c>
      <c r="C1203" s="26" t="s">
        <v>139</v>
      </c>
      <c r="D1203" s="26">
        <v>3</v>
      </c>
      <c r="E1203" s="84">
        <v>47.6</v>
      </c>
      <c r="F1203" s="26">
        <v>143</v>
      </c>
      <c r="G1203" s="26">
        <v>1</v>
      </c>
      <c r="H1203" s="26">
        <v>1</v>
      </c>
      <c r="I1203" s="26">
        <v>50</v>
      </c>
      <c r="J1203" s="26"/>
      <c r="K1203" s="26"/>
    </row>
    <row r="1204" spans="1:11" s="76" customFormat="1" x14ac:dyDescent="0.35">
      <c r="A1204" s="82" t="s">
        <v>227</v>
      </c>
      <c r="B1204" s="83" t="s">
        <v>736</v>
      </c>
      <c r="C1204" s="26" t="s">
        <v>139</v>
      </c>
      <c r="D1204" s="26">
        <v>6</v>
      </c>
      <c r="E1204" s="84">
        <v>26</v>
      </c>
      <c r="F1204" s="26">
        <v>168</v>
      </c>
      <c r="G1204" s="26">
        <v>1</v>
      </c>
      <c r="H1204" s="26">
        <v>1</v>
      </c>
      <c r="I1204" s="26">
        <v>155</v>
      </c>
      <c r="J1204" s="26"/>
      <c r="K1204" s="26"/>
    </row>
    <row r="1205" spans="1:11" s="76" customFormat="1" x14ac:dyDescent="0.35">
      <c r="A1205" s="82" t="s">
        <v>228</v>
      </c>
      <c r="B1205" s="83" t="s">
        <v>1180</v>
      </c>
      <c r="C1205" s="26" t="s">
        <v>145</v>
      </c>
      <c r="D1205" s="26">
        <v>5</v>
      </c>
      <c r="E1205" s="84">
        <v>471.2</v>
      </c>
      <c r="F1205" s="26">
        <v>2360</v>
      </c>
      <c r="G1205" s="26">
        <v>1</v>
      </c>
      <c r="H1205" s="26">
        <v>1</v>
      </c>
      <c r="I1205" s="26">
        <v>67</v>
      </c>
      <c r="J1205" s="26"/>
      <c r="K1205" s="26"/>
    </row>
    <row r="1206" spans="1:11" s="76" customFormat="1" x14ac:dyDescent="0.35">
      <c r="A1206" s="82" t="s">
        <v>229</v>
      </c>
      <c r="B1206" s="83" t="s">
        <v>2540</v>
      </c>
      <c r="C1206" s="26" t="s">
        <v>1745</v>
      </c>
      <c r="D1206" s="26">
        <v>1</v>
      </c>
      <c r="E1206" s="84">
        <v>2875</v>
      </c>
      <c r="F1206" s="26">
        <v>2875</v>
      </c>
      <c r="G1206" s="26">
        <v>2</v>
      </c>
      <c r="H1206" s="26">
        <v>1</v>
      </c>
      <c r="I1206" s="26">
        <v>5</v>
      </c>
      <c r="J1206" s="26"/>
      <c r="K1206" s="26"/>
    </row>
    <row r="1207" spans="1:11" s="76" customFormat="1" x14ac:dyDescent="0.35">
      <c r="A1207" s="82" t="s">
        <v>230</v>
      </c>
      <c r="B1207" s="83" t="s">
        <v>3610</v>
      </c>
      <c r="C1207" s="26" t="s">
        <v>139</v>
      </c>
      <c r="D1207" s="26">
        <v>1</v>
      </c>
      <c r="E1207" s="84">
        <v>342</v>
      </c>
      <c r="F1207" s="26">
        <v>342</v>
      </c>
      <c r="G1207" s="26">
        <v>2</v>
      </c>
      <c r="H1207" s="26">
        <v>1</v>
      </c>
      <c r="I1207" s="26">
        <v>2</v>
      </c>
      <c r="J1207" s="26"/>
      <c r="K1207" s="26"/>
    </row>
    <row r="1208" spans="1:11" s="76" customFormat="1" x14ac:dyDescent="0.35">
      <c r="A1208" s="82" t="s">
        <v>231</v>
      </c>
      <c r="B1208" s="83" t="s">
        <v>2431</v>
      </c>
      <c r="C1208" s="26" t="s">
        <v>139</v>
      </c>
      <c r="D1208" s="26">
        <v>1</v>
      </c>
      <c r="E1208" s="84">
        <v>115</v>
      </c>
      <c r="F1208" s="26">
        <v>115</v>
      </c>
      <c r="G1208" s="26">
        <v>1</v>
      </c>
      <c r="H1208" s="26">
        <v>1</v>
      </c>
      <c r="I1208" s="26">
        <v>50</v>
      </c>
      <c r="J1208" s="26"/>
      <c r="K1208" s="26"/>
    </row>
    <row r="1209" spans="1:11" s="76" customFormat="1" x14ac:dyDescent="0.35">
      <c r="A1209" s="82" t="s">
        <v>232</v>
      </c>
      <c r="B1209" s="83" t="s">
        <v>3611</v>
      </c>
      <c r="C1209" s="26" t="s">
        <v>139</v>
      </c>
      <c r="D1209" s="26">
        <v>1</v>
      </c>
      <c r="E1209" s="84">
        <v>25</v>
      </c>
      <c r="F1209" s="26">
        <v>25</v>
      </c>
      <c r="G1209" s="26">
        <v>2</v>
      </c>
      <c r="H1209" s="26">
        <v>1</v>
      </c>
      <c r="I1209" s="26">
        <v>2</v>
      </c>
      <c r="J1209" s="26"/>
      <c r="K1209" s="26"/>
    </row>
    <row r="1210" spans="1:11" s="76" customFormat="1" x14ac:dyDescent="0.35">
      <c r="A1210" s="82" t="s">
        <v>233</v>
      </c>
      <c r="B1210" s="83" t="s">
        <v>2432</v>
      </c>
      <c r="C1210" s="26" t="s">
        <v>139</v>
      </c>
      <c r="D1210" s="26">
        <v>1</v>
      </c>
      <c r="E1210" s="84">
        <v>10600</v>
      </c>
      <c r="F1210" s="26">
        <v>10600</v>
      </c>
      <c r="G1210" s="26">
        <v>2</v>
      </c>
      <c r="H1210" s="26">
        <v>1</v>
      </c>
      <c r="I1210" s="26">
        <v>5</v>
      </c>
      <c r="J1210" s="26"/>
      <c r="K1210" s="26"/>
    </row>
    <row r="1211" spans="1:11" s="76" customFormat="1" ht="26" x14ac:dyDescent="0.35">
      <c r="A1211" s="82" t="s">
        <v>234</v>
      </c>
      <c r="B1211" s="83" t="s">
        <v>2433</v>
      </c>
      <c r="C1211" s="26" t="s">
        <v>139</v>
      </c>
      <c r="D1211" s="26">
        <v>1</v>
      </c>
      <c r="E1211" s="84">
        <v>98</v>
      </c>
      <c r="F1211" s="26">
        <v>98</v>
      </c>
      <c r="G1211" s="26">
        <v>1</v>
      </c>
      <c r="H1211" s="26">
        <v>1</v>
      </c>
      <c r="I1211" s="26">
        <v>4</v>
      </c>
      <c r="J1211" s="26"/>
      <c r="K1211" s="26"/>
    </row>
    <row r="1212" spans="1:11" s="76" customFormat="1" x14ac:dyDescent="0.35">
      <c r="A1212" s="82" t="s">
        <v>235</v>
      </c>
      <c r="B1212" s="83" t="s">
        <v>1449</v>
      </c>
      <c r="C1212" s="26" t="s">
        <v>139</v>
      </c>
      <c r="D1212" s="26">
        <v>1</v>
      </c>
      <c r="E1212" s="84">
        <v>341</v>
      </c>
      <c r="F1212" s="26">
        <v>341</v>
      </c>
      <c r="G1212" s="26">
        <v>1</v>
      </c>
      <c r="H1212" s="26">
        <v>1</v>
      </c>
      <c r="I1212" s="26">
        <v>20</v>
      </c>
      <c r="J1212" s="26"/>
      <c r="K1212" s="26"/>
    </row>
    <row r="1213" spans="1:11" s="76" customFormat="1" x14ac:dyDescent="0.35">
      <c r="A1213" s="82" t="s">
        <v>236</v>
      </c>
      <c r="B1213" s="83" t="s">
        <v>2434</v>
      </c>
      <c r="C1213" s="26" t="s">
        <v>139</v>
      </c>
      <c r="D1213" s="26">
        <v>1</v>
      </c>
      <c r="E1213" s="84">
        <v>590</v>
      </c>
      <c r="F1213" s="26">
        <v>590</v>
      </c>
      <c r="G1213" s="26">
        <v>1</v>
      </c>
      <c r="H1213" s="26">
        <v>1</v>
      </c>
      <c r="I1213" s="26"/>
      <c r="J1213" s="26"/>
      <c r="K1213" s="26"/>
    </row>
    <row r="1214" spans="1:11" s="76" customFormat="1" x14ac:dyDescent="0.35">
      <c r="A1214" s="82" t="s">
        <v>237</v>
      </c>
      <c r="B1214" s="83" t="s">
        <v>2435</v>
      </c>
      <c r="C1214" s="26" t="s">
        <v>139</v>
      </c>
      <c r="D1214" s="26">
        <v>1</v>
      </c>
      <c r="E1214" s="84">
        <v>83.6</v>
      </c>
      <c r="F1214" s="26">
        <v>83.6</v>
      </c>
      <c r="G1214" s="26">
        <v>1</v>
      </c>
      <c r="H1214" s="26">
        <v>1</v>
      </c>
      <c r="I1214" s="26">
        <v>750</v>
      </c>
      <c r="J1214" s="26"/>
      <c r="K1214" s="26"/>
    </row>
    <row r="1215" spans="1:11" s="76" customFormat="1" x14ac:dyDescent="0.35">
      <c r="A1215" s="82" t="s">
        <v>238</v>
      </c>
      <c r="B1215" s="83" t="s">
        <v>166</v>
      </c>
      <c r="C1215" s="26" t="s">
        <v>139</v>
      </c>
      <c r="D1215" s="26">
        <v>2</v>
      </c>
      <c r="E1215" s="84">
        <v>203</v>
      </c>
      <c r="F1215" s="26">
        <v>406</v>
      </c>
      <c r="G1215" s="26">
        <v>1</v>
      </c>
      <c r="H1215" s="26">
        <v>1</v>
      </c>
      <c r="I1215" s="26">
        <v>1160</v>
      </c>
      <c r="J1215" s="26"/>
      <c r="K1215" s="26"/>
    </row>
    <row r="1216" spans="1:11" s="76" customFormat="1" x14ac:dyDescent="0.35">
      <c r="A1216" s="82" t="s">
        <v>2465</v>
      </c>
      <c r="B1216" s="83" t="s">
        <v>970</v>
      </c>
      <c r="C1216" s="26" t="s">
        <v>139</v>
      </c>
      <c r="D1216" s="26">
        <v>3</v>
      </c>
      <c r="E1216" s="84">
        <v>36.6</v>
      </c>
      <c r="F1216" s="26">
        <v>110</v>
      </c>
      <c r="G1216" s="26">
        <v>1</v>
      </c>
      <c r="H1216" s="26">
        <v>1</v>
      </c>
      <c r="I1216" s="26">
        <v>1004</v>
      </c>
      <c r="J1216" s="26"/>
      <c r="K1216" s="26"/>
    </row>
    <row r="1217" spans="1:11" s="76" customFormat="1" x14ac:dyDescent="0.35">
      <c r="A1217" s="82" t="s">
        <v>2466</v>
      </c>
      <c r="B1217" s="83" t="s">
        <v>2436</v>
      </c>
      <c r="C1217" s="26" t="s">
        <v>139</v>
      </c>
      <c r="D1217" s="26">
        <v>20</v>
      </c>
      <c r="E1217" s="84">
        <v>6</v>
      </c>
      <c r="F1217" s="26">
        <v>120</v>
      </c>
      <c r="G1217" s="26">
        <v>1</v>
      </c>
      <c r="H1217" s="26">
        <v>1</v>
      </c>
      <c r="I1217" s="26">
        <v>120</v>
      </c>
      <c r="J1217" s="26"/>
      <c r="K1217" s="26"/>
    </row>
    <row r="1218" spans="1:11" s="76" customFormat="1" x14ac:dyDescent="0.35">
      <c r="A1218" s="82" t="s">
        <v>2467</v>
      </c>
      <c r="B1218" s="83" t="s">
        <v>2437</v>
      </c>
      <c r="C1218" s="26" t="s">
        <v>139</v>
      </c>
      <c r="D1218" s="26">
        <v>1</v>
      </c>
      <c r="E1218" s="84">
        <v>222</v>
      </c>
      <c r="F1218" s="26">
        <v>222</v>
      </c>
      <c r="G1218" s="26">
        <v>1</v>
      </c>
      <c r="H1218" s="26">
        <v>1</v>
      </c>
      <c r="I1218" s="26">
        <v>195</v>
      </c>
      <c r="J1218" s="26"/>
      <c r="K1218" s="26"/>
    </row>
    <row r="1219" spans="1:11" s="76" customFormat="1" x14ac:dyDescent="0.35">
      <c r="A1219" s="82" t="s">
        <v>2468</v>
      </c>
      <c r="B1219" s="83" t="s">
        <v>2438</v>
      </c>
      <c r="C1219" s="26" t="s">
        <v>139</v>
      </c>
      <c r="D1219" s="26">
        <v>1</v>
      </c>
      <c r="E1219" s="84">
        <v>36</v>
      </c>
      <c r="F1219" s="26">
        <v>36</v>
      </c>
      <c r="G1219" s="26">
        <v>2</v>
      </c>
      <c r="H1219" s="26">
        <v>1</v>
      </c>
      <c r="I1219" s="26">
        <v>190</v>
      </c>
      <c r="J1219" s="26"/>
      <c r="K1219" s="26"/>
    </row>
    <row r="1220" spans="1:11" s="76" customFormat="1" x14ac:dyDescent="0.35">
      <c r="A1220" s="82" t="s">
        <v>2469</v>
      </c>
      <c r="B1220" s="83" t="s">
        <v>2439</v>
      </c>
      <c r="C1220" s="26" t="s">
        <v>139</v>
      </c>
      <c r="D1220" s="26">
        <v>1</v>
      </c>
      <c r="E1220" s="84">
        <v>149.6</v>
      </c>
      <c r="F1220" s="26">
        <v>149.6</v>
      </c>
      <c r="G1220" s="26">
        <v>1</v>
      </c>
      <c r="H1220" s="26">
        <v>1</v>
      </c>
      <c r="I1220" s="26">
        <v>110</v>
      </c>
      <c r="J1220" s="26"/>
      <c r="K1220" s="26"/>
    </row>
    <row r="1221" spans="1:11" s="76" customFormat="1" x14ac:dyDescent="0.35">
      <c r="A1221" s="82" t="s">
        <v>2470</v>
      </c>
      <c r="B1221" s="83" t="s">
        <v>3612</v>
      </c>
      <c r="C1221" s="26" t="s">
        <v>139</v>
      </c>
      <c r="D1221" s="26">
        <v>1</v>
      </c>
      <c r="E1221" s="84">
        <v>79.7</v>
      </c>
      <c r="F1221" s="26">
        <v>79.7</v>
      </c>
      <c r="G1221" s="26">
        <v>1</v>
      </c>
      <c r="H1221" s="26">
        <v>1</v>
      </c>
      <c r="I1221" s="26">
        <v>45</v>
      </c>
      <c r="J1221" s="26"/>
      <c r="K1221" s="26"/>
    </row>
    <row r="1222" spans="1:11" s="76" customFormat="1" x14ac:dyDescent="0.35">
      <c r="A1222" s="82" t="s">
        <v>2471</v>
      </c>
      <c r="B1222" s="83" t="s">
        <v>243</v>
      </c>
      <c r="C1222" s="26" t="s">
        <v>139</v>
      </c>
      <c r="D1222" s="26">
        <v>1</v>
      </c>
      <c r="E1222" s="84">
        <v>87</v>
      </c>
      <c r="F1222" s="26">
        <v>87</v>
      </c>
      <c r="G1222" s="26">
        <v>1</v>
      </c>
      <c r="H1222" s="26">
        <v>1</v>
      </c>
      <c r="I1222" s="26">
        <v>209</v>
      </c>
      <c r="J1222" s="26"/>
      <c r="K1222" s="26"/>
    </row>
    <row r="1223" spans="1:11" s="76" customFormat="1" x14ac:dyDescent="0.35">
      <c r="A1223" s="82" t="s">
        <v>2472</v>
      </c>
      <c r="B1223" s="83" t="s">
        <v>685</v>
      </c>
      <c r="C1223" s="26" t="s">
        <v>139</v>
      </c>
      <c r="D1223" s="26">
        <v>2</v>
      </c>
      <c r="E1223" s="84">
        <v>63.2</v>
      </c>
      <c r="F1223" s="26">
        <v>126.4</v>
      </c>
      <c r="G1223" s="26">
        <v>1</v>
      </c>
      <c r="H1223" s="26">
        <v>1</v>
      </c>
      <c r="I1223" s="26">
        <v>10</v>
      </c>
      <c r="J1223" s="26"/>
      <c r="K1223" s="26"/>
    </row>
    <row r="1224" spans="1:11" s="76" customFormat="1" x14ac:dyDescent="0.35">
      <c r="A1224" s="82" t="s">
        <v>2473</v>
      </c>
      <c r="B1224" s="83" t="s">
        <v>1768</v>
      </c>
      <c r="C1224" s="26" t="s">
        <v>145</v>
      </c>
      <c r="D1224" s="26">
        <v>3</v>
      </c>
      <c r="E1224" s="84">
        <v>27</v>
      </c>
      <c r="F1224" s="26">
        <v>81</v>
      </c>
      <c r="G1224" s="26">
        <v>1</v>
      </c>
      <c r="H1224" s="26">
        <v>1</v>
      </c>
      <c r="I1224" s="26">
        <v>150</v>
      </c>
      <c r="J1224" s="26"/>
      <c r="K1224" s="26"/>
    </row>
    <row r="1225" spans="1:11" s="76" customFormat="1" x14ac:dyDescent="0.35">
      <c r="A1225" s="82" t="s">
        <v>2474</v>
      </c>
      <c r="B1225" s="83" t="s">
        <v>2325</v>
      </c>
      <c r="C1225" s="26" t="s">
        <v>145</v>
      </c>
      <c r="D1225" s="26">
        <v>3</v>
      </c>
      <c r="E1225" s="84">
        <v>90</v>
      </c>
      <c r="F1225" s="26">
        <v>270</v>
      </c>
      <c r="G1225" s="26">
        <v>1</v>
      </c>
      <c r="H1225" s="26">
        <v>1</v>
      </c>
      <c r="I1225" s="26">
        <v>15</v>
      </c>
      <c r="J1225" s="26"/>
      <c r="K1225" s="26"/>
    </row>
    <row r="1226" spans="1:11" s="76" customFormat="1" x14ac:dyDescent="0.35">
      <c r="A1226" s="82" t="s">
        <v>2475</v>
      </c>
      <c r="B1226" s="83" t="s">
        <v>2440</v>
      </c>
      <c r="C1226" s="26" t="s">
        <v>139</v>
      </c>
      <c r="D1226" s="26">
        <v>10</v>
      </c>
      <c r="E1226" s="84">
        <v>445.5</v>
      </c>
      <c r="F1226" s="26">
        <v>4455</v>
      </c>
      <c r="G1226" s="26">
        <v>1</v>
      </c>
      <c r="H1226" s="26">
        <v>1</v>
      </c>
      <c r="I1226" s="26">
        <v>8114</v>
      </c>
      <c r="J1226" s="26"/>
      <c r="K1226" s="26"/>
    </row>
    <row r="1227" spans="1:11" s="76" customFormat="1" x14ac:dyDescent="0.35">
      <c r="A1227" s="82" t="s">
        <v>2476</v>
      </c>
      <c r="B1227" s="83" t="s">
        <v>2441</v>
      </c>
      <c r="C1227" s="26" t="s">
        <v>1745</v>
      </c>
      <c r="D1227" s="26">
        <v>1</v>
      </c>
      <c r="E1227" s="84">
        <v>2131.672</v>
      </c>
      <c r="F1227" s="26">
        <v>2131.672</v>
      </c>
      <c r="G1227" s="26">
        <v>2</v>
      </c>
      <c r="H1227" s="26">
        <v>2</v>
      </c>
      <c r="I1227" s="26"/>
      <c r="J1227" s="26"/>
      <c r="K1227" s="26"/>
    </row>
    <row r="1228" spans="1:11" s="76" customFormat="1" x14ac:dyDescent="0.35">
      <c r="A1228" s="82" t="s">
        <v>2477</v>
      </c>
      <c r="B1228" s="83" t="s">
        <v>1542</v>
      </c>
      <c r="C1228" s="26" t="s">
        <v>139</v>
      </c>
      <c r="D1228" s="26">
        <v>1</v>
      </c>
      <c r="E1228" s="84">
        <v>1658.91896</v>
      </c>
      <c r="F1228" s="26">
        <v>1658.91896</v>
      </c>
      <c r="G1228" s="26">
        <v>2</v>
      </c>
      <c r="H1228" s="26">
        <v>2</v>
      </c>
      <c r="I1228" s="26">
        <v>5</v>
      </c>
      <c r="J1228" s="26"/>
      <c r="K1228" s="26"/>
    </row>
    <row r="1229" spans="1:11" s="76" customFormat="1" x14ac:dyDescent="0.35">
      <c r="A1229" s="82" t="s">
        <v>2478</v>
      </c>
      <c r="B1229" s="83" t="s">
        <v>1541</v>
      </c>
      <c r="C1229" s="26" t="s">
        <v>139</v>
      </c>
      <c r="D1229" s="26">
        <v>1</v>
      </c>
      <c r="E1229" s="84">
        <v>423.72</v>
      </c>
      <c r="F1229" s="26">
        <v>423.72</v>
      </c>
      <c r="G1229" s="26">
        <v>2</v>
      </c>
      <c r="H1229" s="26">
        <v>2</v>
      </c>
      <c r="I1229" s="26">
        <v>2</v>
      </c>
      <c r="J1229" s="26"/>
      <c r="K1229" s="26"/>
    </row>
    <row r="1230" spans="1:11" s="76" customFormat="1" x14ac:dyDescent="0.35">
      <c r="A1230" s="82" t="s">
        <v>2479</v>
      </c>
      <c r="B1230" s="83" t="s">
        <v>2442</v>
      </c>
      <c r="C1230" s="26" t="s">
        <v>139</v>
      </c>
      <c r="D1230" s="26">
        <v>4</v>
      </c>
      <c r="E1230" s="84">
        <v>187.7</v>
      </c>
      <c r="F1230" s="26">
        <v>751</v>
      </c>
      <c r="G1230" s="26">
        <v>1</v>
      </c>
      <c r="H1230" s="26">
        <v>1</v>
      </c>
      <c r="I1230" s="26" t="s">
        <v>2419</v>
      </c>
      <c r="J1230" s="26"/>
      <c r="K1230" s="26"/>
    </row>
    <row r="1231" spans="1:11" s="76" customFormat="1" x14ac:dyDescent="0.35">
      <c r="A1231" s="82" t="s">
        <v>2480</v>
      </c>
      <c r="B1231" s="83" t="s">
        <v>966</v>
      </c>
      <c r="C1231" s="26" t="s">
        <v>139</v>
      </c>
      <c r="D1231" s="26">
        <v>4</v>
      </c>
      <c r="E1231" s="84">
        <v>120.2</v>
      </c>
      <c r="F1231" s="26">
        <v>481</v>
      </c>
      <c r="G1231" s="26">
        <v>1</v>
      </c>
      <c r="H1231" s="26">
        <v>1</v>
      </c>
      <c r="I1231" s="26" t="s">
        <v>2419</v>
      </c>
      <c r="J1231" s="26"/>
      <c r="K1231" s="26"/>
    </row>
    <row r="1232" spans="1:11" s="76" customFormat="1" x14ac:dyDescent="0.35">
      <c r="A1232" s="82" t="s">
        <v>2481</v>
      </c>
      <c r="B1232" s="83" t="s">
        <v>2443</v>
      </c>
      <c r="C1232" s="26" t="s">
        <v>139</v>
      </c>
      <c r="D1232" s="26">
        <v>1</v>
      </c>
      <c r="E1232" s="84">
        <v>4.5</v>
      </c>
      <c r="F1232" s="26">
        <v>4.5</v>
      </c>
      <c r="G1232" s="26">
        <v>1</v>
      </c>
      <c r="H1232" s="26">
        <v>1</v>
      </c>
      <c r="I1232" s="26"/>
      <c r="J1232" s="26"/>
      <c r="K1232" s="26"/>
    </row>
    <row r="1233" spans="1:11" s="76" customFormat="1" x14ac:dyDescent="0.35">
      <c r="A1233" s="82" t="s">
        <v>2482</v>
      </c>
      <c r="B1233" s="83" t="s">
        <v>3613</v>
      </c>
      <c r="C1233" s="26" t="s">
        <v>139</v>
      </c>
      <c r="D1233" s="26">
        <v>4</v>
      </c>
      <c r="E1233" s="84">
        <v>57.75</v>
      </c>
      <c r="F1233" s="26">
        <v>231</v>
      </c>
      <c r="G1233" s="26">
        <v>1</v>
      </c>
      <c r="H1233" s="26">
        <v>1</v>
      </c>
      <c r="I1233" s="26"/>
      <c r="J1233" s="26"/>
      <c r="K1233" s="26"/>
    </row>
    <row r="1234" spans="1:11" s="76" customFormat="1" x14ac:dyDescent="0.35">
      <c r="A1234" s="82" t="s">
        <v>2483</v>
      </c>
      <c r="B1234" s="83" t="s">
        <v>2444</v>
      </c>
      <c r="C1234" s="26" t="s">
        <v>145</v>
      </c>
      <c r="D1234" s="26">
        <v>1</v>
      </c>
      <c r="E1234" s="84">
        <v>17.7</v>
      </c>
      <c r="F1234" s="26">
        <v>17.7</v>
      </c>
      <c r="G1234" s="26">
        <v>1</v>
      </c>
      <c r="H1234" s="26">
        <v>1</v>
      </c>
      <c r="I1234" s="26">
        <v>30</v>
      </c>
      <c r="J1234" s="26"/>
      <c r="K1234" s="26"/>
    </row>
    <row r="1235" spans="1:11" s="76" customFormat="1" x14ac:dyDescent="0.35">
      <c r="A1235" s="82" t="s">
        <v>2484</v>
      </c>
      <c r="B1235" s="83" t="s">
        <v>2445</v>
      </c>
      <c r="C1235" s="26" t="s">
        <v>139</v>
      </c>
      <c r="D1235" s="26">
        <v>2</v>
      </c>
      <c r="E1235" s="84">
        <v>50</v>
      </c>
      <c r="F1235" s="26">
        <v>100</v>
      </c>
      <c r="G1235" s="26">
        <v>2</v>
      </c>
      <c r="H1235" s="26">
        <v>2</v>
      </c>
      <c r="I1235" s="26">
        <v>40</v>
      </c>
      <c r="J1235" s="26"/>
      <c r="K1235" s="26"/>
    </row>
    <row r="1236" spans="1:11" s="76" customFormat="1" x14ac:dyDescent="0.35">
      <c r="A1236" s="82" t="s">
        <v>2485</v>
      </c>
      <c r="B1236" s="83" t="s">
        <v>2446</v>
      </c>
      <c r="C1236" s="26" t="s">
        <v>139</v>
      </c>
      <c r="D1236" s="26">
        <v>1</v>
      </c>
      <c r="E1236" s="84">
        <v>619.35</v>
      </c>
      <c r="F1236" s="26">
        <v>619.35</v>
      </c>
      <c r="G1236" s="26">
        <v>1</v>
      </c>
      <c r="H1236" s="26">
        <v>2</v>
      </c>
      <c r="I1236" s="26">
        <v>90</v>
      </c>
      <c r="J1236" s="26"/>
      <c r="K1236" s="26"/>
    </row>
    <row r="1237" spans="1:11" s="76" customFormat="1" x14ac:dyDescent="0.35">
      <c r="A1237" s="82" t="s">
        <v>2486</v>
      </c>
      <c r="B1237" s="83" t="s">
        <v>2447</v>
      </c>
      <c r="C1237" s="26" t="s">
        <v>139</v>
      </c>
      <c r="D1237" s="26">
        <v>1</v>
      </c>
      <c r="E1237" s="84">
        <v>109.91</v>
      </c>
      <c r="F1237" s="26">
        <v>109.91</v>
      </c>
      <c r="G1237" s="26">
        <v>2</v>
      </c>
      <c r="H1237" s="26">
        <v>3</v>
      </c>
      <c r="I1237" s="26">
        <v>0</v>
      </c>
      <c r="J1237" s="26"/>
      <c r="K1237" s="26"/>
    </row>
    <row r="1238" spans="1:11" s="76" customFormat="1" x14ac:dyDescent="0.35">
      <c r="A1238" s="82" t="s">
        <v>2487</v>
      </c>
      <c r="B1238" s="83" t="s">
        <v>3614</v>
      </c>
      <c r="C1238" s="26" t="s">
        <v>139</v>
      </c>
      <c r="D1238" s="26">
        <v>1</v>
      </c>
      <c r="E1238" s="84">
        <v>402</v>
      </c>
      <c r="F1238" s="26">
        <v>402</v>
      </c>
      <c r="G1238" s="26">
        <v>1</v>
      </c>
      <c r="H1238" s="26">
        <v>1</v>
      </c>
      <c r="I1238" s="26">
        <v>160</v>
      </c>
      <c r="J1238" s="26"/>
      <c r="K1238" s="26"/>
    </row>
    <row r="1239" spans="1:11" s="76" customFormat="1" x14ac:dyDescent="0.35">
      <c r="A1239" s="82" t="s">
        <v>2488</v>
      </c>
      <c r="B1239" s="83" t="s">
        <v>2448</v>
      </c>
      <c r="C1239" s="26" t="s">
        <v>139</v>
      </c>
      <c r="D1239" s="26">
        <v>1</v>
      </c>
      <c r="E1239" s="84">
        <v>234.8</v>
      </c>
      <c r="F1239" s="26">
        <v>234.8</v>
      </c>
      <c r="G1239" s="26">
        <v>1</v>
      </c>
      <c r="H1239" s="26">
        <v>1</v>
      </c>
      <c r="I1239" s="26">
        <v>160</v>
      </c>
      <c r="J1239" s="26"/>
      <c r="K1239" s="26"/>
    </row>
    <row r="1240" spans="1:11" s="76" customFormat="1" ht="26" x14ac:dyDescent="0.35">
      <c r="A1240" s="82" t="s">
        <v>2489</v>
      </c>
      <c r="B1240" s="83" t="s">
        <v>2449</v>
      </c>
      <c r="C1240" s="26" t="s">
        <v>145</v>
      </c>
      <c r="D1240" s="26">
        <v>1</v>
      </c>
      <c r="E1240" s="84">
        <v>36.734000000000002</v>
      </c>
      <c r="F1240" s="26">
        <v>36.734000000000002</v>
      </c>
      <c r="G1240" s="26">
        <v>2</v>
      </c>
      <c r="H1240" s="26">
        <v>1</v>
      </c>
      <c r="I1240" s="26">
        <v>5</v>
      </c>
      <c r="J1240" s="26"/>
      <c r="K1240" s="26"/>
    </row>
    <row r="1241" spans="1:11" s="76" customFormat="1" x14ac:dyDescent="0.35">
      <c r="A1241" s="82" t="s">
        <v>2490</v>
      </c>
      <c r="B1241" s="83" t="s">
        <v>735</v>
      </c>
      <c r="C1241" s="26" t="s">
        <v>139</v>
      </c>
      <c r="D1241" s="26">
        <v>1</v>
      </c>
      <c r="E1241" s="84">
        <v>171</v>
      </c>
      <c r="F1241" s="26">
        <v>171</v>
      </c>
      <c r="G1241" s="26">
        <v>2</v>
      </c>
      <c r="H1241" s="26">
        <v>2</v>
      </c>
      <c r="I1241" s="26">
        <v>10</v>
      </c>
      <c r="J1241" s="26"/>
      <c r="K1241" s="26"/>
    </row>
    <row r="1242" spans="1:11" s="76" customFormat="1" x14ac:dyDescent="0.35">
      <c r="A1242" s="82" t="s">
        <v>2491</v>
      </c>
      <c r="B1242" s="83" t="s">
        <v>2450</v>
      </c>
      <c r="C1242" s="26" t="s">
        <v>139</v>
      </c>
      <c r="D1242" s="26">
        <v>1</v>
      </c>
      <c r="E1242" s="84">
        <v>19.2</v>
      </c>
      <c r="F1242" s="26">
        <v>19.2</v>
      </c>
      <c r="G1242" s="26">
        <v>2</v>
      </c>
      <c r="H1242" s="26">
        <v>2</v>
      </c>
      <c r="I1242" s="26">
        <v>10</v>
      </c>
      <c r="J1242" s="26"/>
      <c r="K1242" s="26"/>
    </row>
    <row r="1243" spans="1:11" s="76" customFormat="1" x14ac:dyDescent="0.35">
      <c r="A1243" s="82" t="s">
        <v>2492</v>
      </c>
      <c r="B1243" s="83" t="s">
        <v>2451</v>
      </c>
      <c r="C1243" s="26" t="s">
        <v>139</v>
      </c>
      <c r="D1243" s="26">
        <v>2</v>
      </c>
      <c r="E1243" s="84">
        <v>1525</v>
      </c>
      <c r="F1243" s="26">
        <v>3050</v>
      </c>
      <c r="G1243" s="26">
        <v>1</v>
      </c>
      <c r="H1243" s="26">
        <v>1</v>
      </c>
      <c r="I1243" s="26">
        <v>400</v>
      </c>
      <c r="J1243" s="26"/>
      <c r="K1243" s="26"/>
    </row>
    <row r="1244" spans="1:11" s="76" customFormat="1" x14ac:dyDescent="0.35">
      <c r="A1244" s="82" t="s">
        <v>2493</v>
      </c>
      <c r="B1244" s="83" t="s">
        <v>2452</v>
      </c>
      <c r="C1244" s="26" t="s">
        <v>139</v>
      </c>
      <c r="D1244" s="26">
        <v>2</v>
      </c>
      <c r="E1244" s="84">
        <v>405.5</v>
      </c>
      <c r="F1244" s="26">
        <v>811</v>
      </c>
      <c r="G1244" s="26">
        <v>1</v>
      </c>
      <c r="H1244" s="26">
        <v>2</v>
      </c>
      <c r="I1244" s="26">
        <v>310</v>
      </c>
      <c r="J1244" s="26"/>
      <c r="K1244" s="26"/>
    </row>
    <row r="1245" spans="1:11" s="76" customFormat="1" x14ac:dyDescent="0.35">
      <c r="A1245" s="82" t="s">
        <v>2494</v>
      </c>
      <c r="B1245" s="83" t="s">
        <v>2453</v>
      </c>
      <c r="C1245" s="26" t="s">
        <v>139</v>
      </c>
      <c r="D1245" s="26">
        <v>3</v>
      </c>
      <c r="E1245" s="84">
        <v>47.7</v>
      </c>
      <c r="F1245" s="26">
        <v>143</v>
      </c>
      <c r="G1245" s="26">
        <v>2</v>
      </c>
      <c r="H1245" s="26">
        <v>2</v>
      </c>
      <c r="I1245" s="26">
        <v>6</v>
      </c>
      <c r="J1245" s="26"/>
      <c r="K1245" s="26"/>
    </row>
    <row r="1246" spans="1:11" s="76" customFormat="1" x14ac:dyDescent="0.35">
      <c r="A1246" s="82" t="s">
        <v>2495</v>
      </c>
      <c r="B1246" s="83" t="s">
        <v>2454</v>
      </c>
      <c r="C1246" s="26" t="s">
        <v>139</v>
      </c>
      <c r="D1246" s="26">
        <v>7</v>
      </c>
      <c r="E1246" s="84">
        <v>47.7</v>
      </c>
      <c r="F1246" s="26">
        <v>334</v>
      </c>
      <c r="G1246" s="26">
        <v>2</v>
      </c>
      <c r="H1246" s="26">
        <v>1</v>
      </c>
      <c r="I1246" s="26">
        <v>7</v>
      </c>
      <c r="J1246" s="26"/>
      <c r="K1246" s="26"/>
    </row>
    <row r="1247" spans="1:11" s="76" customFormat="1" x14ac:dyDescent="0.35">
      <c r="A1247" s="82" t="s">
        <v>2496</v>
      </c>
      <c r="B1247" s="83" t="s">
        <v>1518</v>
      </c>
      <c r="C1247" s="26" t="s">
        <v>139</v>
      </c>
      <c r="D1247" s="26">
        <v>2</v>
      </c>
      <c r="E1247" s="84">
        <v>8</v>
      </c>
      <c r="F1247" s="26">
        <v>16</v>
      </c>
      <c r="G1247" s="26">
        <v>1</v>
      </c>
      <c r="H1247" s="26">
        <v>1</v>
      </c>
      <c r="I1247" s="26" t="s">
        <v>2419</v>
      </c>
      <c r="J1247" s="26"/>
      <c r="K1247" s="26"/>
    </row>
    <row r="1248" spans="1:11" s="76" customFormat="1" x14ac:dyDescent="0.35">
      <c r="A1248" s="82" t="s">
        <v>2497</v>
      </c>
      <c r="B1248" s="83" t="s">
        <v>2455</v>
      </c>
      <c r="C1248" s="26" t="s">
        <v>139</v>
      </c>
      <c r="D1248" s="26">
        <v>1</v>
      </c>
      <c r="E1248" s="84">
        <v>12.044472000000001</v>
      </c>
      <c r="F1248" s="26">
        <v>12.044472000000001</v>
      </c>
      <c r="G1248" s="26"/>
      <c r="H1248" s="26"/>
      <c r="I1248" s="26" t="s">
        <v>2419</v>
      </c>
      <c r="J1248" s="26"/>
      <c r="K1248" s="26"/>
    </row>
    <row r="1249" spans="1:11" s="76" customFormat="1" x14ac:dyDescent="0.35">
      <c r="A1249" s="82" t="s">
        <v>2498</v>
      </c>
      <c r="B1249" s="83" t="s">
        <v>2456</v>
      </c>
      <c r="C1249" s="26" t="s">
        <v>139</v>
      </c>
      <c r="D1249" s="26">
        <v>1</v>
      </c>
      <c r="E1249" s="84">
        <v>41.727851000000001</v>
      </c>
      <c r="F1249" s="26">
        <v>41.727851000000001</v>
      </c>
      <c r="G1249" s="26">
        <v>1</v>
      </c>
      <c r="H1249" s="26">
        <v>1</v>
      </c>
      <c r="I1249" s="26" t="s">
        <v>2419</v>
      </c>
      <c r="J1249" s="26"/>
      <c r="K1249" s="26"/>
    </row>
    <row r="1250" spans="1:11" s="76" customFormat="1" x14ac:dyDescent="0.35">
      <c r="A1250" s="82" t="s">
        <v>2499</v>
      </c>
      <c r="B1250" s="83" t="s">
        <v>2457</v>
      </c>
      <c r="C1250" s="26" t="s">
        <v>139</v>
      </c>
      <c r="D1250" s="26">
        <v>1</v>
      </c>
      <c r="E1250" s="84">
        <v>384.62550499999998</v>
      </c>
      <c r="F1250" s="26">
        <v>384.62550499999998</v>
      </c>
      <c r="G1250" s="26">
        <v>1</v>
      </c>
      <c r="H1250" s="26">
        <v>2</v>
      </c>
      <c r="I1250" s="26" t="s">
        <v>2419</v>
      </c>
      <c r="J1250" s="26"/>
      <c r="K1250" s="26"/>
    </row>
    <row r="1251" spans="1:11" s="76" customFormat="1" x14ac:dyDescent="0.35">
      <c r="A1251" s="82" t="s">
        <v>2500</v>
      </c>
      <c r="B1251" s="83" t="s">
        <v>2458</v>
      </c>
      <c r="C1251" s="26" t="s">
        <v>139</v>
      </c>
      <c r="D1251" s="26">
        <v>1</v>
      </c>
      <c r="E1251" s="84">
        <v>7.6867089999999996</v>
      </c>
      <c r="F1251" s="26">
        <v>7.6867089999999996</v>
      </c>
      <c r="G1251" s="26">
        <v>2</v>
      </c>
      <c r="H1251" s="26">
        <v>2</v>
      </c>
      <c r="I1251" s="26">
        <v>5</v>
      </c>
      <c r="J1251" s="26"/>
      <c r="K1251" s="26"/>
    </row>
    <row r="1252" spans="1:11" s="76" customFormat="1" x14ac:dyDescent="0.35">
      <c r="A1252" s="82" t="s">
        <v>2501</v>
      </c>
      <c r="B1252" s="83" t="s">
        <v>2459</v>
      </c>
      <c r="C1252" s="26" t="s">
        <v>139</v>
      </c>
      <c r="D1252" s="26">
        <v>3</v>
      </c>
      <c r="E1252" s="84">
        <v>58.7</v>
      </c>
      <c r="F1252" s="26">
        <v>176</v>
      </c>
      <c r="G1252" s="26">
        <v>1</v>
      </c>
      <c r="H1252" s="26">
        <v>1</v>
      </c>
      <c r="I1252" s="26" t="s">
        <v>2419</v>
      </c>
      <c r="J1252" s="26"/>
      <c r="K1252" s="26"/>
    </row>
    <row r="1253" spans="1:11" s="76" customFormat="1" x14ac:dyDescent="0.35">
      <c r="A1253" s="82" t="s">
        <v>2502</v>
      </c>
      <c r="B1253" s="83" t="s">
        <v>2460</v>
      </c>
      <c r="C1253" s="26" t="s">
        <v>139</v>
      </c>
      <c r="D1253" s="26">
        <v>1</v>
      </c>
      <c r="E1253" s="84">
        <v>239.90971200000001</v>
      </c>
      <c r="F1253" s="26">
        <v>239.90971200000001</v>
      </c>
      <c r="G1253" s="26">
        <v>1</v>
      </c>
      <c r="H1253" s="26">
        <v>1</v>
      </c>
      <c r="I1253" s="26" t="s">
        <v>2419</v>
      </c>
      <c r="J1253" s="26"/>
      <c r="K1253" s="26"/>
    </row>
    <row r="1254" spans="1:11" s="76" customFormat="1" x14ac:dyDescent="0.35">
      <c r="A1254" s="82" t="s">
        <v>2503</v>
      </c>
      <c r="B1254" s="83" t="s">
        <v>557</v>
      </c>
      <c r="C1254" s="26" t="s">
        <v>139</v>
      </c>
      <c r="D1254" s="26">
        <v>2</v>
      </c>
      <c r="E1254" s="84">
        <v>104</v>
      </c>
      <c r="F1254" s="26">
        <v>208</v>
      </c>
      <c r="G1254" s="26">
        <v>1</v>
      </c>
      <c r="H1254" s="26">
        <v>1</v>
      </c>
      <c r="I1254" s="26">
        <v>70</v>
      </c>
      <c r="J1254" s="26"/>
      <c r="K1254" s="26"/>
    </row>
    <row r="1255" spans="1:11" s="76" customFormat="1" x14ac:dyDescent="0.35">
      <c r="A1255" s="82" t="s">
        <v>2504</v>
      </c>
      <c r="B1255" s="83" t="s">
        <v>3613</v>
      </c>
      <c r="C1255" s="26" t="s">
        <v>139</v>
      </c>
      <c r="D1255" s="26">
        <v>2</v>
      </c>
      <c r="E1255" s="84">
        <v>30.5</v>
      </c>
      <c r="F1255" s="26">
        <v>61</v>
      </c>
      <c r="G1255" s="26">
        <v>1</v>
      </c>
      <c r="H1255" s="26">
        <v>1</v>
      </c>
      <c r="I1255" s="26">
        <v>120</v>
      </c>
      <c r="J1255" s="26"/>
      <c r="K1255" s="26"/>
    </row>
    <row r="1256" spans="1:11" s="76" customFormat="1" x14ac:dyDescent="0.35">
      <c r="A1256" s="82" t="s">
        <v>2505</v>
      </c>
      <c r="B1256" s="83" t="s">
        <v>2461</v>
      </c>
      <c r="C1256" s="26"/>
      <c r="D1256" s="26">
        <v>1</v>
      </c>
      <c r="E1256" s="84">
        <v>9.0044310000000003</v>
      </c>
      <c r="F1256" s="26">
        <v>9.0044310000000003</v>
      </c>
      <c r="G1256" s="26">
        <v>2</v>
      </c>
      <c r="H1256" s="26">
        <v>1</v>
      </c>
      <c r="I1256" s="26">
        <v>12</v>
      </c>
      <c r="J1256" s="26"/>
      <c r="K1256" s="26"/>
    </row>
    <row r="1257" spans="1:11" s="76" customFormat="1" x14ac:dyDescent="0.35">
      <c r="A1257" s="82" t="s">
        <v>2506</v>
      </c>
      <c r="B1257" s="83" t="s">
        <v>2462</v>
      </c>
      <c r="C1257" s="26" t="s">
        <v>139</v>
      </c>
      <c r="D1257" s="26">
        <v>1</v>
      </c>
      <c r="E1257" s="84">
        <v>8.7848109999999995</v>
      </c>
      <c r="F1257" s="26">
        <v>8.7848109999999995</v>
      </c>
      <c r="G1257" s="26">
        <v>2</v>
      </c>
      <c r="H1257" s="26">
        <v>1</v>
      </c>
      <c r="I1257" s="26">
        <v>2</v>
      </c>
      <c r="J1257" s="26"/>
      <c r="K1257" s="26"/>
    </row>
    <row r="1258" spans="1:11" s="76" customFormat="1" x14ac:dyDescent="0.35">
      <c r="A1258" s="82" t="s">
        <v>2507</v>
      </c>
      <c r="B1258" s="83" t="s">
        <v>2463</v>
      </c>
      <c r="C1258" s="26" t="s">
        <v>139</v>
      </c>
      <c r="D1258" s="26">
        <v>1</v>
      </c>
      <c r="E1258" s="84">
        <v>70.190638000000007</v>
      </c>
      <c r="F1258" s="26">
        <v>70.190638000000007</v>
      </c>
      <c r="G1258" s="26">
        <v>2</v>
      </c>
      <c r="H1258" s="26">
        <v>1</v>
      </c>
      <c r="I1258" s="26">
        <v>2</v>
      </c>
      <c r="J1258" s="26"/>
      <c r="K1258" s="26"/>
    </row>
    <row r="1259" spans="1:11" s="76" customFormat="1" x14ac:dyDescent="0.35">
      <c r="A1259" s="82" t="s">
        <v>2508</v>
      </c>
      <c r="B1259" s="83" t="s">
        <v>553</v>
      </c>
      <c r="C1259" s="26" t="s">
        <v>139</v>
      </c>
      <c r="D1259" s="26">
        <v>1</v>
      </c>
      <c r="E1259" s="84">
        <v>31.53633</v>
      </c>
      <c r="F1259" s="26">
        <v>31.53633</v>
      </c>
      <c r="G1259" s="26">
        <v>2</v>
      </c>
      <c r="H1259" s="26">
        <v>1</v>
      </c>
      <c r="I1259" s="26">
        <v>30</v>
      </c>
      <c r="J1259" s="26"/>
      <c r="K1259" s="26"/>
    </row>
    <row r="1260" spans="1:11" s="76" customFormat="1" x14ac:dyDescent="0.35">
      <c r="A1260" s="82" t="s">
        <v>2509</v>
      </c>
      <c r="B1260" s="83" t="s">
        <v>736</v>
      </c>
      <c r="C1260" s="26" t="s">
        <v>139</v>
      </c>
      <c r="D1260" s="26">
        <v>2</v>
      </c>
      <c r="E1260" s="84">
        <v>5</v>
      </c>
      <c r="F1260" s="26">
        <v>10</v>
      </c>
      <c r="G1260" s="26">
        <v>2</v>
      </c>
      <c r="H1260" s="26">
        <v>1</v>
      </c>
      <c r="I1260" s="26">
        <v>60</v>
      </c>
      <c r="J1260" s="26"/>
      <c r="K1260" s="26"/>
    </row>
    <row r="1261" spans="1:11" s="76" customFormat="1" x14ac:dyDescent="0.35">
      <c r="A1261" s="82" t="s">
        <v>2510</v>
      </c>
      <c r="B1261" s="83" t="s">
        <v>2464</v>
      </c>
      <c r="C1261" s="26" t="s">
        <v>139</v>
      </c>
      <c r="D1261" s="26">
        <v>2</v>
      </c>
      <c r="E1261" s="84">
        <v>9</v>
      </c>
      <c r="F1261" s="26">
        <v>18</v>
      </c>
      <c r="G1261" s="26">
        <v>2</v>
      </c>
      <c r="H1261" s="26">
        <v>1</v>
      </c>
      <c r="I1261" s="26"/>
      <c r="J1261" s="26"/>
      <c r="K1261" s="26"/>
    </row>
    <row r="1262" spans="1:11" s="76" customFormat="1" ht="25" customHeight="1" x14ac:dyDescent="0.35">
      <c r="A1262" s="77">
        <v>4</v>
      </c>
      <c r="B1262" s="78" t="s">
        <v>52</v>
      </c>
      <c r="C1262" s="14"/>
      <c r="D1262" s="14"/>
      <c r="E1262" s="80"/>
      <c r="F1262" s="14">
        <f>SUM(F1263:F1346)</f>
        <v>47396.234520000013</v>
      </c>
      <c r="G1262" s="14"/>
      <c r="H1262" s="14"/>
      <c r="I1262" s="14"/>
      <c r="J1262" s="14"/>
      <c r="K1262" s="14"/>
    </row>
    <row r="1263" spans="1:11" s="76" customFormat="1" x14ac:dyDescent="0.35">
      <c r="A1263" s="82" t="s">
        <v>257</v>
      </c>
      <c r="B1263" s="83" t="s">
        <v>526</v>
      </c>
      <c r="C1263" s="26" t="s">
        <v>32</v>
      </c>
      <c r="D1263" s="26">
        <v>2</v>
      </c>
      <c r="E1263" s="84">
        <v>2149</v>
      </c>
      <c r="F1263" s="26">
        <v>4298</v>
      </c>
      <c r="G1263" s="26">
        <v>1</v>
      </c>
      <c r="H1263" s="26">
        <v>2</v>
      </c>
      <c r="I1263" s="26">
        <v>1443</v>
      </c>
      <c r="J1263" s="26"/>
      <c r="K1263" s="26"/>
    </row>
    <row r="1264" spans="1:11" s="76" customFormat="1" ht="26" x14ac:dyDescent="0.35">
      <c r="A1264" s="82" t="s">
        <v>258</v>
      </c>
      <c r="B1264" s="83" t="s">
        <v>1868</v>
      </c>
      <c r="C1264" s="26" t="s">
        <v>32</v>
      </c>
      <c r="D1264" s="26">
        <v>1</v>
      </c>
      <c r="E1264" s="84">
        <v>5214.2579999999998</v>
      </c>
      <c r="F1264" s="26">
        <v>5214.2579999999998</v>
      </c>
      <c r="G1264" s="26">
        <v>1</v>
      </c>
      <c r="H1264" s="26">
        <v>1</v>
      </c>
      <c r="I1264" s="26">
        <v>182</v>
      </c>
      <c r="J1264" s="26"/>
      <c r="K1264" s="26"/>
    </row>
    <row r="1265" spans="1:11" s="76" customFormat="1" x14ac:dyDescent="0.35">
      <c r="A1265" s="82" t="s">
        <v>259</v>
      </c>
      <c r="B1265" s="83" t="s">
        <v>3615</v>
      </c>
      <c r="C1265" s="26" t="s">
        <v>32</v>
      </c>
      <c r="D1265" s="26">
        <v>1</v>
      </c>
      <c r="E1265" s="84">
        <v>124.31699999999999</v>
      </c>
      <c r="F1265" s="26">
        <v>124.31699999999999</v>
      </c>
      <c r="G1265" s="26">
        <v>1</v>
      </c>
      <c r="H1265" s="26">
        <v>1</v>
      </c>
      <c r="I1265" s="26">
        <v>5</v>
      </c>
      <c r="J1265" s="26"/>
      <c r="K1265" s="26"/>
    </row>
    <row r="1266" spans="1:11" s="76" customFormat="1" x14ac:dyDescent="0.35">
      <c r="A1266" s="82" t="s">
        <v>182</v>
      </c>
      <c r="B1266" s="83" t="s">
        <v>34</v>
      </c>
      <c r="C1266" s="26" t="s">
        <v>32</v>
      </c>
      <c r="D1266" s="26">
        <v>5</v>
      </c>
      <c r="E1266" s="84">
        <v>590.79999999999995</v>
      </c>
      <c r="F1266" s="26">
        <v>2954</v>
      </c>
      <c r="G1266" s="26">
        <v>1</v>
      </c>
      <c r="H1266" s="26">
        <v>2</v>
      </c>
      <c r="I1266" s="26">
        <v>1000</v>
      </c>
      <c r="J1266" s="26"/>
      <c r="K1266" s="26" t="s">
        <v>1876</v>
      </c>
    </row>
    <row r="1267" spans="1:11" s="76" customFormat="1" x14ac:dyDescent="0.35">
      <c r="A1267" s="82" t="s">
        <v>260</v>
      </c>
      <c r="B1267" s="83" t="s">
        <v>663</v>
      </c>
      <c r="C1267" s="26" t="s">
        <v>32</v>
      </c>
      <c r="D1267" s="26">
        <v>2</v>
      </c>
      <c r="E1267" s="84">
        <v>1218.08</v>
      </c>
      <c r="F1267" s="26">
        <v>2436.16</v>
      </c>
      <c r="G1267" s="26">
        <v>1</v>
      </c>
      <c r="H1267" s="26">
        <v>2</v>
      </c>
      <c r="I1267" s="26">
        <v>6671</v>
      </c>
      <c r="J1267" s="26"/>
      <c r="K1267" s="26" t="s">
        <v>1869</v>
      </c>
    </row>
    <row r="1268" spans="1:11" s="76" customFormat="1" x14ac:dyDescent="0.35">
      <c r="A1268" s="82" t="s">
        <v>261</v>
      </c>
      <c r="B1268" s="83" t="s">
        <v>1870</v>
      </c>
      <c r="C1268" s="26" t="s">
        <v>32</v>
      </c>
      <c r="D1268" s="26">
        <v>10</v>
      </c>
      <c r="E1268" s="84">
        <v>460.58</v>
      </c>
      <c r="F1268" s="26">
        <v>4605.8</v>
      </c>
      <c r="G1268" s="26">
        <v>1</v>
      </c>
      <c r="H1268" s="26">
        <v>2</v>
      </c>
      <c r="I1268" s="26">
        <v>38</v>
      </c>
      <c r="J1268" s="26"/>
      <c r="K1268" s="26"/>
    </row>
    <row r="1269" spans="1:11" s="76" customFormat="1" x14ac:dyDescent="0.35">
      <c r="A1269" s="82" t="s">
        <v>262</v>
      </c>
      <c r="B1269" s="83" t="s">
        <v>529</v>
      </c>
      <c r="C1269" s="26" t="s">
        <v>32</v>
      </c>
      <c r="D1269" s="26">
        <v>7</v>
      </c>
      <c r="E1269" s="84">
        <v>250.143</v>
      </c>
      <c r="F1269" s="26">
        <v>1751.001</v>
      </c>
      <c r="G1269" s="26">
        <v>2</v>
      </c>
      <c r="H1269" s="26">
        <v>1</v>
      </c>
      <c r="I1269" s="26"/>
      <c r="J1269" s="26"/>
      <c r="K1269" s="26"/>
    </row>
    <row r="1270" spans="1:11" s="76" customFormat="1" x14ac:dyDescent="0.35">
      <c r="A1270" s="82" t="s">
        <v>263</v>
      </c>
      <c r="B1270" s="83" t="s">
        <v>1871</v>
      </c>
      <c r="C1270" s="26" t="s">
        <v>32</v>
      </c>
      <c r="D1270" s="26">
        <v>2</v>
      </c>
      <c r="E1270" s="84">
        <v>815.65800000000002</v>
      </c>
      <c r="F1270" s="26">
        <v>1631.316</v>
      </c>
      <c r="G1270" s="26">
        <v>1</v>
      </c>
      <c r="H1270" s="26">
        <v>2</v>
      </c>
      <c r="I1270" s="26"/>
      <c r="J1270" s="26"/>
      <c r="K1270" s="26"/>
    </row>
    <row r="1271" spans="1:11" s="76" customFormat="1" x14ac:dyDescent="0.35">
      <c r="A1271" s="82" t="s">
        <v>264</v>
      </c>
      <c r="B1271" s="83" t="s">
        <v>1872</v>
      </c>
      <c r="C1271" s="26" t="s">
        <v>32</v>
      </c>
      <c r="D1271" s="26">
        <v>12</v>
      </c>
      <c r="E1271" s="84">
        <v>178.11840000000001</v>
      </c>
      <c r="F1271" s="26">
        <v>2137.4207999999999</v>
      </c>
      <c r="G1271" s="26">
        <v>1</v>
      </c>
      <c r="H1271" s="26">
        <v>2</v>
      </c>
      <c r="I1271" s="26"/>
      <c r="J1271" s="26"/>
      <c r="K1271" s="26" t="s">
        <v>1873</v>
      </c>
    </row>
    <row r="1272" spans="1:11" s="76" customFormat="1" x14ac:dyDescent="0.35">
      <c r="A1272" s="82" t="s">
        <v>265</v>
      </c>
      <c r="B1272" s="83" t="s">
        <v>1874</v>
      </c>
      <c r="C1272" s="26" t="s">
        <v>32</v>
      </c>
      <c r="D1272" s="26">
        <v>2</v>
      </c>
      <c r="E1272" s="84">
        <v>45</v>
      </c>
      <c r="F1272" s="26">
        <v>90</v>
      </c>
      <c r="G1272" s="26">
        <v>1</v>
      </c>
      <c r="H1272" s="26">
        <v>2</v>
      </c>
      <c r="I1272" s="26"/>
      <c r="J1272" s="26"/>
      <c r="K1272" s="26" t="s">
        <v>1875</v>
      </c>
    </row>
    <row r="1273" spans="1:11" s="76" customFormat="1" x14ac:dyDescent="0.35">
      <c r="A1273" s="82" t="s">
        <v>1620</v>
      </c>
      <c r="B1273" s="83" t="s">
        <v>131</v>
      </c>
      <c r="C1273" s="26" t="s">
        <v>32</v>
      </c>
      <c r="D1273" s="26">
        <v>6</v>
      </c>
      <c r="E1273" s="84">
        <v>26.633700000000001</v>
      </c>
      <c r="F1273" s="26">
        <v>159.8022</v>
      </c>
      <c r="G1273" s="26">
        <v>2</v>
      </c>
      <c r="H1273" s="26">
        <v>1</v>
      </c>
      <c r="I1273" s="26"/>
      <c r="J1273" s="26"/>
      <c r="K1273" s="26" t="s">
        <v>1876</v>
      </c>
    </row>
    <row r="1274" spans="1:11" s="76" customFormat="1" x14ac:dyDescent="0.35">
      <c r="A1274" s="82" t="s">
        <v>1621</v>
      </c>
      <c r="B1274" s="83" t="s">
        <v>133</v>
      </c>
      <c r="C1274" s="26" t="s">
        <v>32</v>
      </c>
      <c r="D1274" s="26">
        <v>2</v>
      </c>
      <c r="E1274" s="84">
        <v>41.186</v>
      </c>
      <c r="F1274" s="26">
        <v>82.372</v>
      </c>
      <c r="G1274" s="26">
        <v>2</v>
      </c>
      <c r="H1274" s="26">
        <v>1</v>
      </c>
      <c r="I1274" s="26"/>
      <c r="J1274" s="26"/>
      <c r="K1274" s="26"/>
    </row>
    <row r="1275" spans="1:11" s="76" customFormat="1" x14ac:dyDescent="0.35">
      <c r="A1275" s="82" t="s">
        <v>1622</v>
      </c>
      <c r="B1275" s="83" t="s">
        <v>667</v>
      </c>
      <c r="C1275" s="26" t="s">
        <v>32</v>
      </c>
      <c r="D1275" s="26">
        <v>2</v>
      </c>
      <c r="E1275" s="84">
        <v>84.377499999999998</v>
      </c>
      <c r="F1275" s="26">
        <v>168.755</v>
      </c>
      <c r="G1275" s="26">
        <v>1</v>
      </c>
      <c r="H1275" s="26">
        <v>1</v>
      </c>
      <c r="I1275" s="26"/>
      <c r="J1275" s="26"/>
      <c r="K1275" s="26" t="s">
        <v>1869</v>
      </c>
    </row>
    <row r="1276" spans="1:11" s="76" customFormat="1" x14ac:dyDescent="0.35">
      <c r="A1276" s="82" t="s">
        <v>1623</v>
      </c>
      <c r="B1276" s="83" t="s">
        <v>1751</v>
      </c>
      <c r="C1276" s="26" t="s">
        <v>33</v>
      </c>
      <c r="D1276" s="26">
        <v>1</v>
      </c>
      <c r="E1276" s="84">
        <v>1718.7</v>
      </c>
      <c r="F1276" s="26">
        <v>1718.7</v>
      </c>
      <c r="G1276" s="26">
        <v>1</v>
      </c>
      <c r="H1276" s="26">
        <v>2</v>
      </c>
      <c r="I1276" s="26">
        <v>20</v>
      </c>
      <c r="J1276" s="26"/>
      <c r="K1276" s="26"/>
    </row>
    <row r="1277" spans="1:11" s="76" customFormat="1" x14ac:dyDescent="0.35">
      <c r="A1277" s="82" t="s">
        <v>1624</v>
      </c>
      <c r="B1277" s="83" t="s">
        <v>669</v>
      </c>
      <c r="C1277" s="26" t="s">
        <v>145</v>
      </c>
      <c r="D1277" s="26">
        <v>1</v>
      </c>
      <c r="E1277" s="84">
        <v>679</v>
      </c>
      <c r="F1277" s="26">
        <v>679</v>
      </c>
      <c r="G1277" s="26">
        <v>1</v>
      </c>
      <c r="H1277" s="26">
        <v>1</v>
      </c>
      <c r="I1277" s="26"/>
      <c r="J1277" s="26"/>
      <c r="K1277" s="26"/>
    </row>
    <row r="1278" spans="1:11" s="76" customFormat="1" x14ac:dyDescent="0.35">
      <c r="A1278" s="82" t="s">
        <v>1625</v>
      </c>
      <c r="B1278" s="83" t="s">
        <v>1752</v>
      </c>
      <c r="C1278" s="26" t="s">
        <v>145</v>
      </c>
      <c r="D1278" s="26">
        <v>2</v>
      </c>
      <c r="E1278" s="84">
        <v>161.6455</v>
      </c>
      <c r="F1278" s="26">
        <v>323.291</v>
      </c>
      <c r="G1278" s="26">
        <v>1</v>
      </c>
      <c r="H1278" s="26">
        <v>1</v>
      </c>
      <c r="I1278" s="26"/>
      <c r="J1278" s="26"/>
      <c r="K1278" s="26"/>
    </row>
    <row r="1279" spans="1:11" s="76" customFormat="1" x14ac:dyDescent="0.35">
      <c r="A1279" s="82" t="s">
        <v>1626</v>
      </c>
      <c r="B1279" s="83" t="s">
        <v>670</v>
      </c>
      <c r="C1279" s="26" t="s">
        <v>132</v>
      </c>
      <c r="D1279" s="26">
        <v>3</v>
      </c>
      <c r="E1279" s="84">
        <v>255.77</v>
      </c>
      <c r="F1279" s="26">
        <v>767.31000000000006</v>
      </c>
      <c r="G1279" s="26">
        <v>1</v>
      </c>
      <c r="H1279" s="26">
        <v>1</v>
      </c>
      <c r="I1279" s="26">
        <v>39</v>
      </c>
      <c r="J1279" s="26"/>
      <c r="K1279" s="26"/>
    </row>
    <row r="1280" spans="1:11" s="76" customFormat="1" x14ac:dyDescent="0.35">
      <c r="A1280" s="82" t="s">
        <v>1627</v>
      </c>
      <c r="B1280" s="83" t="s">
        <v>1877</v>
      </c>
      <c r="C1280" s="26" t="s">
        <v>32</v>
      </c>
      <c r="D1280" s="26">
        <v>5</v>
      </c>
      <c r="E1280" s="84">
        <v>59.518000000000001</v>
      </c>
      <c r="F1280" s="26">
        <v>297.59000000000003</v>
      </c>
      <c r="G1280" s="26">
        <v>1</v>
      </c>
      <c r="H1280" s="26">
        <v>2</v>
      </c>
      <c r="I1280" s="26">
        <v>472</v>
      </c>
      <c r="J1280" s="26"/>
      <c r="K1280" s="26" t="s">
        <v>1876</v>
      </c>
    </row>
    <row r="1281" spans="1:11" s="76" customFormat="1" x14ac:dyDescent="0.35">
      <c r="A1281" s="82" t="s">
        <v>1628</v>
      </c>
      <c r="B1281" s="83" t="s">
        <v>1157</v>
      </c>
      <c r="C1281" s="26" t="s">
        <v>32</v>
      </c>
      <c r="D1281" s="26">
        <v>1</v>
      </c>
      <c r="E1281" s="84">
        <v>38</v>
      </c>
      <c r="F1281" s="26">
        <v>38</v>
      </c>
      <c r="G1281" s="26">
        <v>1</v>
      </c>
      <c r="H1281" s="26">
        <v>1</v>
      </c>
      <c r="I1281" s="26">
        <v>1</v>
      </c>
      <c r="J1281" s="26"/>
      <c r="K1281" s="26"/>
    </row>
    <row r="1282" spans="1:11" s="76" customFormat="1" x14ac:dyDescent="0.35">
      <c r="A1282" s="82" t="s">
        <v>1629</v>
      </c>
      <c r="B1282" s="83" t="s">
        <v>1878</v>
      </c>
      <c r="C1282" s="26" t="s">
        <v>33</v>
      </c>
      <c r="D1282" s="26">
        <v>1</v>
      </c>
      <c r="E1282" s="84">
        <v>2229.9666670000001</v>
      </c>
      <c r="F1282" s="26">
        <v>2229.9666670000001</v>
      </c>
      <c r="G1282" s="26">
        <v>1</v>
      </c>
      <c r="H1282" s="26">
        <v>2</v>
      </c>
      <c r="I1282" s="26">
        <v>50</v>
      </c>
      <c r="J1282" s="26"/>
      <c r="K1282" s="26"/>
    </row>
    <row r="1283" spans="1:11" s="76" customFormat="1" x14ac:dyDescent="0.35">
      <c r="A1283" s="82" t="s">
        <v>1630</v>
      </c>
      <c r="B1283" s="83" t="s">
        <v>137</v>
      </c>
      <c r="C1283" s="26" t="s">
        <v>33</v>
      </c>
      <c r="D1283" s="26">
        <v>1</v>
      </c>
      <c r="E1283" s="84">
        <v>84</v>
      </c>
      <c r="F1283" s="26">
        <v>84</v>
      </c>
      <c r="G1283" s="26">
        <v>1</v>
      </c>
      <c r="H1283" s="26">
        <v>2</v>
      </c>
      <c r="I1283" s="26">
        <v>85</v>
      </c>
      <c r="J1283" s="26"/>
      <c r="K1283" s="26"/>
    </row>
    <row r="1284" spans="1:11" s="76" customFormat="1" x14ac:dyDescent="0.35">
      <c r="A1284" s="82" t="s">
        <v>1631</v>
      </c>
      <c r="B1284" s="83" t="s">
        <v>1158</v>
      </c>
      <c r="C1284" s="26" t="s">
        <v>32</v>
      </c>
      <c r="D1284" s="26">
        <v>1</v>
      </c>
      <c r="E1284" s="84">
        <v>175</v>
      </c>
      <c r="F1284" s="26">
        <v>175</v>
      </c>
      <c r="G1284" s="26">
        <v>1</v>
      </c>
      <c r="H1284" s="26">
        <v>2</v>
      </c>
      <c r="I1284" s="26">
        <v>0</v>
      </c>
      <c r="J1284" s="26"/>
      <c r="K1284" s="26"/>
    </row>
    <row r="1285" spans="1:11" s="76" customFormat="1" x14ac:dyDescent="0.35">
      <c r="A1285" s="82" t="s">
        <v>1632</v>
      </c>
      <c r="B1285" s="83" t="s">
        <v>1879</v>
      </c>
      <c r="C1285" s="26" t="s">
        <v>32</v>
      </c>
      <c r="D1285" s="26">
        <v>1</v>
      </c>
      <c r="E1285" s="84">
        <v>567</v>
      </c>
      <c r="F1285" s="26">
        <v>567</v>
      </c>
      <c r="G1285" s="26">
        <v>1</v>
      </c>
      <c r="H1285" s="26">
        <v>2</v>
      </c>
      <c r="I1285" s="26">
        <v>84</v>
      </c>
      <c r="J1285" s="26"/>
      <c r="K1285" s="26"/>
    </row>
    <row r="1286" spans="1:11" s="76" customFormat="1" x14ac:dyDescent="0.35">
      <c r="A1286" s="82" t="s">
        <v>1633</v>
      </c>
      <c r="B1286" s="83" t="s">
        <v>1880</v>
      </c>
      <c r="C1286" s="26" t="s">
        <v>32</v>
      </c>
      <c r="D1286" s="26">
        <v>1</v>
      </c>
      <c r="E1286" s="84">
        <v>140.69999999999999</v>
      </c>
      <c r="F1286" s="26">
        <v>140.69999999999999</v>
      </c>
      <c r="G1286" s="26">
        <v>1</v>
      </c>
      <c r="H1286" s="26">
        <v>2</v>
      </c>
      <c r="I1286" s="26"/>
      <c r="J1286" s="26"/>
      <c r="K1286" s="26"/>
    </row>
    <row r="1287" spans="1:11" s="76" customFormat="1" x14ac:dyDescent="0.35">
      <c r="A1287" s="82" t="s">
        <v>1634</v>
      </c>
      <c r="B1287" s="83" t="s">
        <v>1538</v>
      </c>
      <c r="C1287" s="26" t="s">
        <v>32</v>
      </c>
      <c r="D1287" s="26">
        <v>1</v>
      </c>
      <c r="E1287" s="84">
        <v>120</v>
      </c>
      <c r="F1287" s="26">
        <v>120</v>
      </c>
      <c r="G1287" s="26">
        <v>1</v>
      </c>
      <c r="H1287" s="26">
        <v>2</v>
      </c>
      <c r="I1287" s="26">
        <v>875</v>
      </c>
      <c r="J1287" s="26"/>
      <c r="K1287" s="26"/>
    </row>
    <row r="1288" spans="1:11" s="76" customFormat="1" x14ac:dyDescent="0.35">
      <c r="A1288" s="82" t="s">
        <v>1635</v>
      </c>
      <c r="B1288" s="83" t="s">
        <v>1515</v>
      </c>
      <c r="C1288" s="26" t="s">
        <v>32</v>
      </c>
      <c r="D1288" s="26">
        <v>2</v>
      </c>
      <c r="E1288" s="84">
        <v>489.5</v>
      </c>
      <c r="F1288" s="26">
        <v>979</v>
      </c>
      <c r="G1288" s="26">
        <v>1</v>
      </c>
      <c r="H1288" s="26">
        <v>3</v>
      </c>
      <c r="I1288" s="26">
        <v>2.4209999999999998</v>
      </c>
      <c r="J1288" s="26"/>
      <c r="K1288" s="26" t="s">
        <v>1869</v>
      </c>
    </row>
    <row r="1289" spans="1:11" s="76" customFormat="1" x14ac:dyDescent="0.35">
      <c r="A1289" s="82" t="s">
        <v>1636</v>
      </c>
      <c r="B1289" s="83" t="s">
        <v>1881</v>
      </c>
      <c r="C1289" s="26" t="s">
        <v>32</v>
      </c>
      <c r="D1289" s="26">
        <v>1</v>
      </c>
      <c r="E1289" s="84">
        <v>49.63</v>
      </c>
      <c r="F1289" s="26">
        <v>49.63</v>
      </c>
      <c r="G1289" s="26">
        <v>1</v>
      </c>
      <c r="H1289" s="26">
        <v>2</v>
      </c>
      <c r="I1289" s="26">
        <v>340</v>
      </c>
      <c r="J1289" s="26"/>
      <c r="K1289" s="26"/>
    </row>
    <row r="1290" spans="1:11" s="76" customFormat="1" x14ac:dyDescent="0.35">
      <c r="A1290" s="82" t="s">
        <v>1637</v>
      </c>
      <c r="B1290" s="83" t="s">
        <v>1882</v>
      </c>
      <c r="C1290" s="26" t="s">
        <v>32</v>
      </c>
      <c r="D1290" s="26">
        <v>1</v>
      </c>
      <c r="E1290" s="84">
        <v>220</v>
      </c>
      <c r="F1290" s="26">
        <v>220</v>
      </c>
      <c r="G1290" s="26">
        <v>1</v>
      </c>
      <c r="H1290" s="26">
        <v>2</v>
      </c>
      <c r="I1290" s="26"/>
      <c r="J1290" s="26"/>
      <c r="K1290" s="26"/>
    </row>
    <row r="1291" spans="1:11" s="76" customFormat="1" x14ac:dyDescent="0.35">
      <c r="A1291" s="82" t="s">
        <v>1638</v>
      </c>
      <c r="B1291" s="83" t="s">
        <v>1779</v>
      </c>
      <c r="C1291" s="26" t="s">
        <v>32</v>
      </c>
      <c r="D1291" s="26">
        <v>1</v>
      </c>
      <c r="E1291" s="84">
        <v>279.10000000000002</v>
      </c>
      <c r="F1291" s="26">
        <v>279.10000000000002</v>
      </c>
      <c r="G1291" s="26">
        <v>1</v>
      </c>
      <c r="H1291" s="26">
        <v>1</v>
      </c>
      <c r="I1291" s="26"/>
      <c r="J1291" s="26"/>
      <c r="K1291" s="26"/>
    </row>
    <row r="1292" spans="1:11" s="76" customFormat="1" x14ac:dyDescent="0.35">
      <c r="A1292" s="82" t="s">
        <v>1639</v>
      </c>
      <c r="B1292" s="83" t="s">
        <v>1883</v>
      </c>
      <c r="C1292" s="26" t="s">
        <v>32</v>
      </c>
      <c r="D1292" s="26">
        <v>1</v>
      </c>
      <c r="E1292" s="84">
        <v>913.5</v>
      </c>
      <c r="F1292" s="26">
        <v>913.5</v>
      </c>
      <c r="G1292" s="26">
        <v>2</v>
      </c>
      <c r="H1292" s="26">
        <v>1</v>
      </c>
      <c r="I1292" s="26">
        <v>19</v>
      </c>
      <c r="J1292" s="26"/>
      <c r="K1292" s="26"/>
    </row>
    <row r="1293" spans="1:11" s="76" customFormat="1" x14ac:dyDescent="0.35">
      <c r="A1293" s="82" t="s">
        <v>1640</v>
      </c>
      <c r="B1293" s="83" t="s">
        <v>1884</v>
      </c>
      <c r="C1293" s="26" t="s">
        <v>32</v>
      </c>
      <c r="D1293" s="26">
        <v>1</v>
      </c>
      <c r="E1293" s="84">
        <v>220.5</v>
      </c>
      <c r="F1293" s="26">
        <v>220.5</v>
      </c>
      <c r="G1293" s="26">
        <v>1</v>
      </c>
      <c r="H1293" s="26">
        <v>2</v>
      </c>
      <c r="I1293" s="26"/>
      <c r="J1293" s="26"/>
      <c r="K1293" s="26"/>
    </row>
    <row r="1294" spans="1:11" s="76" customFormat="1" x14ac:dyDescent="0.35">
      <c r="A1294" s="82" t="s">
        <v>1641</v>
      </c>
      <c r="B1294" s="83" t="s">
        <v>1885</v>
      </c>
      <c r="C1294" s="26" t="s">
        <v>32</v>
      </c>
      <c r="D1294" s="26">
        <v>1</v>
      </c>
      <c r="E1294" s="84">
        <v>90.825000000000003</v>
      </c>
      <c r="F1294" s="26">
        <v>90.825000000000003</v>
      </c>
      <c r="G1294" s="26">
        <v>1</v>
      </c>
      <c r="H1294" s="26">
        <v>2</v>
      </c>
      <c r="I1294" s="26"/>
      <c r="J1294" s="26"/>
      <c r="K1294" s="26"/>
    </row>
    <row r="1295" spans="1:11" s="76" customFormat="1" x14ac:dyDescent="0.35">
      <c r="A1295" s="82" t="s">
        <v>1642</v>
      </c>
      <c r="B1295" s="83" t="s">
        <v>1886</v>
      </c>
      <c r="C1295" s="26" t="s">
        <v>32</v>
      </c>
      <c r="D1295" s="26">
        <v>1</v>
      </c>
      <c r="E1295" s="84">
        <v>252</v>
      </c>
      <c r="F1295" s="26">
        <v>252</v>
      </c>
      <c r="G1295" s="26">
        <v>1</v>
      </c>
      <c r="H1295" s="26">
        <v>2</v>
      </c>
      <c r="I1295" s="26"/>
      <c r="J1295" s="26"/>
      <c r="K1295" s="26"/>
    </row>
    <row r="1296" spans="1:11" s="76" customFormat="1" x14ac:dyDescent="0.35">
      <c r="A1296" s="82" t="s">
        <v>1643</v>
      </c>
      <c r="B1296" s="83" t="s">
        <v>1887</v>
      </c>
      <c r="C1296" s="26" t="s">
        <v>32</v>
      </c>
      <c r="D1296" s="26">
        <v>1</v>
      </c>
      <c r="E1296" s="84">
        <v>148.6</v>
      </c>
      <c r="F1296" s="26">
        <v>148.6</v>
      </c>
      <c r="G1296" s="26">
        <v>2</v>
      </c>
      <c r="H1296" s="26">
        <v>2</v>
      </c>
      <c r="I1296" s="26">
        <v>13</v>
      </c>
      <c r="J1296" s="26"/>
      <c r="K1296" s="26"/>
    </row>
    <row r="1297" spans="1:11" s="76" customFormat="1" x14ac:dyDescent="0.35">
      <c r="A1297" s="82" t="s">
        <v>1644</v>
      </c>
      <c r="B1297" s="83" t="s">
        <v>1888</v>
      </c>
      <c r="C1297" s="26" t="s">
        <v>32</v>
      </c>
      <c r="D1297" s="26">
        <v>10</v>
      </c>
      <c r="E1297" s="84">
        <v>2.3199999999999998</v>
      </c>
      <c r="F1297" s="26">
        <v>23.2</v>
      </c>
      <c r="G1297" s="26">
        <v>1</v>
      </c>
      <c r="H1297" s="26">
        <v>2</v>
      </c>
      <c r="I1297" s="26"/>
      <c r="J1297" s="26"/>
      <c r="K1297" s="26"/>
    </row>
    <row r="1298" spans="1:11" s="76" customFormat="1" x14ac:dyDescent="0.35">
      <c r="A1298" s="82" t="s">
        <v>1645</v>
      </c>
      <c r="B1298" s="83" t="s">
        <v>1889</v>
      </c>
      <c r="C1298" s="26" t="s">
        <v>32</v>
      </c>
      <c r="D1298" s="26">
        <v>5</v>
      </c>
      <c r="E1298" s="84">
        <v>2.6324999999999998</v>
      </c>
      <c r="F1298" s="26">
        <v>13.1625</v>
      </c>
      <c r="G1298" s="26">
        <v>1</v>
      </c>
      <c r="H1298" s="26">
        <v>2</v>
      </c>
      <c r="I1298" s="26"/>
      <c r="J1298" s="26"/>
      <c r="K1298" s="26"/>
    </row>
    <row r="1299" spans="1:11" s="76" customFormat="1" x14ac:dyDescent="0.35">
      <c r="A1299" s="82" t="s">
        <v>1646</v>
      </c>
      <c r="B1299" s="83" t="s">
        <v>1116</v>
      </c>
      <c r="C1299" s="26" t="s">
        <v>32</v>
      </c>
      <c r="D1299" s="26">
        <v>5</v>
      </c>
      <c r="E1299" s="84">
        <v>2.61</v>
      </c>
      <c r="F1299" s="26">
        <v>13.049999999999999</v>
      </c>
      <c r="G1299" s="26">
        <v>1</v>
      </c>
      <c r="H1299" s="26">
        <v>2</v>
      </c>
      <c r="I1299" s="26"/>
      <c r="J1299" s="26"/>
      <c r="K1299" s="26"/>
    </row>
    <row r="1300" spans="1:11" s="76" customFormat="1" x14ac:dyDescent="0.35">
      <c r="A1300" s="82" t="s">
        <v>1647</v>
      </c>
      <c r="B1300" s="83" t="s">
        <v>1890</v>
      </c>
      <c r="C1300" s="26" t="s">
        <v>32</v>
      </c>
      <c r="D1300" s="26">
        <v>1</v>
      </c>
      <c r="E1300" s="84">
        <v>75</v>
      </c>
      <c r="F1300" s="26">
        <v>75</v>
      </c>
      <c r="G1300" s="26">
        <v>1</v>
      </c>
      <c r="H1300" s="26">
        <v>3</v>
      </c>
      <c r="I1300" s="26"/>
      <c r="J1300" s="26"/>
      <c r="K1300" s="26"/>
    </row>
    <row r="1301" spans="1:11" s="76" customFormat="1" x14ac:dyDescent="0.35">
      <c r="A1301" s="82" t="s">
        <v>1648</v>
      </c>
      <c r="B1301" s="83" t="s">
        <v>1891</v>
      </c>
      <c r="C1301" s="26" t="s">
        <v>32</v>
      </c>
      <c r="D1301" s="26">
        <v>1</v>
      </c>
      <c r="E1301" s="84">
        <v>29</v>
      </c>
      <c r="F1301" s="26">
        <v>29</v>
      </c>
      <c r="G1301" s="26">
        <v>2</v>
      </c>
      <c r="H1301" s="26">
        <v>1</v>
      </c>
      <c r="I1301" s="26"/>
      <c r="J1301" s="26"/>
      <c r="K1301" s="26"/>
    </row>
    <row r="1302" spans="1:11" s="76" customFormat="1" x14ac:dyDescent="0.35">
      <c r="A1302" s="82" t="s">
        <v>1649</v>
      </c>
      <c r="B1302" s="83" t="s">
        <v>985</v>
      </c>
      <c r="C1302" s="26" t="s">
        <v>32</v>
      </c>
      <c r="D1302" s="26">
        <v>1</v>
      </c>
      <c r="E1302" s="84">
        <v>11</v>
      </c>
      <c r="F1302" s="26">
        <v>11</v>
      </c>
      <c r="G1302" s="26">
        <v>1</v>
      </c>
      <c r="H1302" s="26">
        <v>1</v>
      </c>
      <c r="I1302" s="26"/>
      <c r="J1302" s="26"/>
      <c r="K1302" s="26"/>
    </row>
    <row r="1303" spans="1:11" s="76" customFormat="1" x14ac:dyDescent="0.35">
      <c r="A1303" s="82" t="s">
        <v>1650</v>
      </c>
      <c r="B1303" s="83" t="s">
        <v>1892</v>
      </c>
      <c r="C1303" s="26" t="s">
        <v>32</v>
      </c>
      <c r="D1303" s="26">
        <v>2</v>
      </c>
      <c r="E1303" s="84">
        <v>131.33799999999999</v>
      </c>
      <c r="F1303" s="26">
        <v>262.67599999999999</v>
      </c>
      <c r="G1303" s="26">
        <v>1</v>
      </c>
      <c r="H1303" s="26">
        <v>2</v>
      </c>
      <c r="I1303" s="26"/>
      <c r="J1303" s="26"/>
      <c r="K1303" s="26"/>
    </row>
    <row r="1304" spans="1:11" s="76" customFormat="1" x14ac:dyDescent="0.35">
      <c r="A1304" s="82" t="s">
        <v>1651</v>
      </c>
      <c r="B1304" s="83" t="s">
        <v>1893</v>
      </c>
      <c r="C1304" s="26" t="s">
        <v>32</v>
      </c>
      <c r="D1304" s="26">
        <v>1</v>
      </c>
      <c r="E1304" s="84">
        <v>65</v>
      </c>
      <c r="F1304" s="26">
        <v>65</v>
      </c>
      <c r="G1304" s="26">
        <v>2</v>
      </c>
      <c r="H1304" s="26">
        <v>1</v>
      </c>
      <c r="I1304" s="26"/>
      <c r="J1304" s="26"/>
      <c r="K1304" s="26"/>
    </row>
    <row r="1305" spans="1:11" s="76" customFormat="1" x14ac:dyDescent="0.35">
      <c r="A1305" s="82" t="s">
        <v>1652</v>
      </c>
      <c r="B1305" s="83" t="s">
        <v>1894</v>
      </c>
      <c r="C1305" s="26" t="s">
        <v>32</v>
      </c>
      <c r="D1305" s="26">
        <v>1</v>
      </c>
      <c r="E1305" s="84">
        <v>84.9</v>
      </c>
      <c r="F1305" s="26">
        <v>84.9</v>
      </c>
      <c r="G1305" s="26">
        <v>1</v>
      </c>
      <c r="H1305" s="26">
        <v>2</v>
      </c>
      <c r="I1305" s="26"/>
      <c r="J1305" s="26"/>
      <c r="K1305" s="26"/>
    </row>
    <row r="1306" spans="1:11" s="76" customFormat="1" x14ac:dyDescent="0.35">
      <c r="A1306" s="82" t="s">
        <v>1653</v>
      </c>
      <c r="B1306" s="83" t="s">
        <v>1895</v>
      </c>
      <c r="C1306" s="26" t="s">
        <v>33</v>
      </c>
      <c r="D1306" s="26">
        <v>1</v>
      </c>
      <c r="E1306" s="84">
        <v>221</v>
      </c>
      <c r="F1306" s="26">
        <v>221</v>
      </c>
      <c r="G1306" s="26">
        <v>1</v>
      </c>
      <c r="H1306" s="26">
        <v>2</v>
      </c>
      <c r="I1306" s="26"/>
      <c r="J1306" s="26"/>
      <c r="K1306" s="26"/>
    </row>
    <row r="1307" spans="1:11" s="76" customFormat="1" x14ac:dyDescent="0.35">
      <c r="A1307" s="82" t="s">
        <v>1654</v>
      </c>
      <c r="B1307" s="83" t="s">
        <v>1896</v>
      </c>
      <c r="C1307" s="26" t="s">
        <v>32</v>
      </c>
      <c r="D1307" s="26">
        <v>1</v>
      </c>
      <c r="E1307" s="84">
        <v>79.5</v>
      </c>
      <c r="F1307" s="26">
        <v>79.5</v>
      </c>
      <c r="G1307" s="26">
        <v>1</v>
      </c>
      <c r="H1307" s="26">
        <v>2</v>
      </c>
      <c r="I1307" s="26"/>
      <c r="J1307" s="26"/>
      <c r="K1307" s="26"/>
    </row>
    <row r="1308" spans="1:11" s="76" customFormat="1" x14ac:dyDescent="0.35">
      <c r="A1308" s="82" t="s">
        <v>1655</v>
      </c>
      <c r="B1308" s="83" t="s">
        <v>1897</v>
      </c>
      <c r="C1308" s="26" t="s">
        <v>32</v>
      </c>
      <c r="D1308" s="26">
        <v>1</v>
      </c>
      <c r="E1308" s="84">
        <v>41</v>
      </c>
      <c r="F1308" s="26">
        <v>41</v>
      </c>
      <c r="G1308" s="26">
        <v>1</v>
      </c>
      <c r="H1308" s="26">
        <v>2</v>
      </c>
      <c r="I1308" s="26"/>
      <c r="J1308" s="26"/>
      <c r="K1308" s="26"/>
    </row>
    <row r="1309" spans="1:11" s="76" customFormat="1" x14ac:dyDescent="0.35">
      <c r="A1309" s="82" t="s">
        <v>1656</v>
      </c>
      <c r="B1309" s="83" t="s">
        <v>1898</v>
      </c>
      <c r="C1309" s="26" t="s">
        <v>32</v>
      </c>
      <c r="D1309" s="26">
        <v>1</v>
      </c>
      <c r="E1309" s="84">
        <v>44.5</v>
      </c>
      <c r="F1309" s="26">
        <v>44.5</v>
      </c>
      <c r="G1309" s="26">
        <v>1</v>
      </c>
      <c r="H1309" s="26">
        <v>2</v>
      </c>
      <c r="I1309" s="26"/>
      <c r="J1309" s="26"/>
      <c r="K1309" s="26"/>
    </row>
    <row r="1310" spans="1:11" s="76" customFormat="1" x14ac:dyDescent="0.35">
      <c r="A1310" s="82" t="s">
        <v>1657</v>
      </c>
      <c r="B1310" s="83" t="s">
        <v>1899</v>
      </c>
      <c r="C1310" s="26" t="s">
        <v>33</v>
      </c>
      <c r="D1310" s="26">
        <v>1</v>
      </c>
      <c r="E1310" s="84">
        <v>495.42989999999998</v>
      </c>
      <c r="F1310" s="26">
        <v>495.42989999999998</v>
      </c>
      <c r="G1310" s="26">
        <v>1</v>
      </c>
      <c r="H1310" s="26">
        <v>3</v>
      </c>
      <c r="I1310" s="26"/>
      <c r="J1310" s="26"/>
      <c r="K1310" s="26"/>
    </row>
    <row r="1311" spans="1:11" s="76" customFormat="1" x14ac:dyDescent="0.35">
      <c r="A1311" s="82" t="s">
        <v>1658</v>
      </c>
      <c r="B1311" s="83" t="s">
        <v>547</v>
      </c>
      <c r="C1311" s="26" t="s">
        <v>32</v>
      </c>
      <c r="D1311" s="26">
        <v>1</v>
      </c>
      <c r="E1311" s="84">
        <v>163.85</v>
      </c>
      <c r="F1311" s="26">
        <v>163.85</v>
      </c>
      <c r="G1311" s="26">
        <v>1</v>
      </c>
      <c r="H1311" s="26">
        <v>1</v>
      </c>
      <c r="I1311" s="26"/>
      <c r="J1311" s="26"/>
      <c r="K1311" s="26"/>
    </row>
    <row r="1312" spans="1:11" s="76" customFormat="1" x14ac:dyDescent="0.35">
      <c r="A1312" s="82" t="s">
        <v>1659</v>
      </c>
      <c r="B1312" s="83" t="s">
        <v>1260</v>
      </c>
      <c r="C1312" s="26" t="s">
        <v>32</v>
      </c>
      <c r="D1312" s="26">
        <v>1</v>
      </c>
      <c r="E1312" s="84">
        <v>258.55</v>
      </c>
      <c r="F1312" s="26">
        <v>258.55</v>
      </c>
      <c r="G1312" s="26">
        <v>1</v>
      </c>
      <c r="H1312" s="26">
        <v>1</v>
      </c>
      <c r="I1312" s="26"/>
      <c r="J1312" s="26"/>
      <c r="K1312" s="26"/>
    </row>
    <row r="1313" spans="1:11" s="76" customFormat="1" x14ac:dyDescent="0.35">
      <c r="A1313" s="82" t="s">
        <v>1660</v>
      </c>
      <c r="B1313" s="83" t="s">
        <v>1900</v>
      </c>
      <c r="C1313" s="26" t="s">
        <v>139</v>
      </c>
      <c r="D1313" s="26">
        <v>1</v>
      </c>
      <c r="E1313" s="84">
        <v>33.880000000000003</v>
      </c>
      <c r="F1313" s="26">
        <v>33.880000000000003</v>
      </c>
      <c r="G1313" s="26">
        <v>1</v>
      </c>
      <c r="H1313" s="26">
        <v>1</v>
      </c>
      <c r="I1313" s="26"/>
      <c r="J1313" s="26"/>
      <c r="K1313" s="26"/>
    </row>
    <row r="1314" spans="1:11" s="76" customFormat="1" x14ac:dyDescent="0.35">
      <c r="A1314" s="82" t="s">
        <v>1661</v>
      </c>
      <c r="B1314" s="83" t="s">
        <v>1901</v>
      </c>
      <c r="C1314" s="26" t="s">
        <v>32</v>
      </c>
      <c r="D1314" s="26">
        <v>1</v>
      </c>
      <c r="E1314" s="84">
        <v>27.05</v>
      </c>
      <c r="F1314" s="26">
        <v>27.05</v>
      </c>
      <c r="G1314" s="26">
        <v>1</v>
      </c>
      <c r="H1314" s="26">
        <v>2</v>
      </c>
      <c r="I1314" s="26">
        <v>1865</v>
      </c>
      <c r="J1314" s="26"/>
      <c r="K1314" s="26"/>
    </row>
    <row r="1315" spans="1:11" s="76" customFormat="1" x14ac:dyDescent="0.35">
      <c r="A1315" s="82" t="s">
        <v>1662</v>
      </c>
      <c r="B1315" s="83" t="s">
        <v>1902</v>
      </c>
      <c r="C1315" s="26" t="s">
        <v>32</v>
      </c>
      <c r="D1315" s="26">
        <v>1</v>
      </c>
      <c r="E1315" s="84">
        <v>50.53</v>
      </c>
      <c r="F1315" s="26">
        <v>50.53</v>
      </c>
      <c r="G1315" s="26">
        <v>1</v>
      </c>
      <c r="H1315" s="26">
        <v>2</v>
      </c>
      <c r="I1315" s="26"/>
      <c r="J1315" s="26"/>
      <c r="K1315" s="26"/>
    </row>
    <row r="1316" spans="1:11" s="76" customFormat="1" x14ac:dyDescent="0.35">
      <c r="A1316" s="82" t="s">
        <v>1663</v>
      </c>
      <c r="B1316" s="83" t="s">
        <v>1903</v>
      </c>
      <c r="C1316" s="26" t="s">
        <v>139</v>
      </c>
      <c r="D1316" s="26">
        <v>1</v>
      </c>
      <c r="E1316" s="84">
        <v>33.54</v>
      </c>
      <c r="F1316" s="26">
        <v>33.54</v>
      </c>
      <c r="G1316" s="26">
        <v>1</v>
      </c>
      <c r="H1316" s="26">
        <v>2</v>
      </c>
      <c r="I1316" s="26"/>
      <c r="J1316" s="26"/>
      <c r="K1316" s="26"/>
    </row>
    <row r="1317" spans="1:11" s="76" customFormat="1" x14ac:dyDescent="0.35">
      <c r="A1317" s="82" t="s">
        <v>1664</v>
      </c>
      <c r="B1317" s="83" t="s">
        <v>1904</v>
      </c>
      <c r="C1317" s="26" t="s">
        <v>32</v>
      </c>
      <c r="D1317" s="26">
        <v>1</v>
      </c>
      <c r="E1317" s="84">
        <v>57.7</v>
      </c>
      <c r="F1317" s="26">
        <v>57.7</v>
      </c>
      <c r="G1317" s="26">
        <v>2</v>
      </c>
      <c r="H1317" s="26">
        <v>1</v>
      </c>
      <c r="I1317" s="26"/>
      <c r="J1317" s="26"/>
      <c r="K1317" s="26"/>
    </row>
    <row r="1318" spans="1:11" s="76" customFormat="1" x14ac:dyDescent="0.35">
      <c r="A1318" s="82" t="s">
        <v>1665</v>
      </c>
      <c r="B1318" s="83" t="s">
        <v>1247</v>
      </c>
      <c r="C1318" s="26" t="s">
        <v>32</v>
      </c>
      <c r="D1318" s="26">
        <v>1</v>
      </c>
      <c r="E1318" s="84">
        <v>199.85</v>
      </c>
      <c r="F1318" s="26">
        <v>199.85</v>
      </c>
      <c r="G1318" s="26">
        <v>2</v>
      </c>
      <c r="H1318" s="26">
        <v>1</v>
      </c>
      <c r="I1318" s="26"/>
      <c r="J1318" s="26"/>
      <c r="K1318" s="26"/>
    </row>
    <row r="1319" spans="1:11" s="76" customFormat="1" x14ac:dyDescent="0.35">
      <c r="A1319" s="82" t="s">
        <v>1666</v>
      </c>
      <c r="B1319" s="83" t="s">
        <v>1905</v>
      </c>
      <c r="C1319" s="26" t="s">
        <v>32</v>
      </c>
      <c r="D1319" s="26">
        <v>1</v>
      </c>
      <c r="E1319" s="84">
        <v>21.91</v>
      </c>
      <c r="F1319" s="26">
        <v>21.91</v>
      </c>
      <c r="G1319" s="26">
        <v>2</v>
      </c>
      <c r="H1319" s="26">
        <v>3</v>
      </c>
      <c r="I1319" s="26"/>
      <c r="J1319" s="26"/>
      <c r="K1319" s="26"/>
    </row>
    <row r="1320" spans="1:11" s="76" customFormat="1" x14ac:dyDescent="0.35">
      <c r="A1320" s="82" t="s">
        <v>1667</v>
      </c>
      <c r="B1320" s="83" t="s">
        <v>1906</v>
      </c>
      <c r="C1320" s="26" t="s">
        <v>139</v>
      </c>
      <c r="D1320" s="26">
        <v>3</v>
      </c>
      <c r="E1320" s="84">
        <v>49.64</v>
      </c>
      <c r="F1320" s="26">
        <v>148.92000000000002</v>
      </c>
      <c r="G1320" s="26">
        <v>1</v>
      </c>
      <c r="H1320" s="26">
        <v>1</v>
      </c>
      <c r="I1320" s="26">
        <v>24</v>
      </c>
      <c r="J1320" s="26"/>
      <c r="K1320" s="26"/>
    </row>
    <row r="1321" spans="1:11" s="76" customFormat="1" x14ac:dyDescent="0.35">
      <c r="A1321" s="82" t="s">
        <v>1668</v>
      </c>
      <c r="B1321" s="83" t="s">
        <v>1804</v>
      </c>
      <c r="C1321" s="26" t="s">
        <v>139</v>
      </c>
      <c r="D1321" s="26">
        <v>1</v>
      </c>
      <c r="E1321" s="84">
        <v>55.55</v>
      </c>
      <c r="F1321" s="26">
        <v>55.55</v>
      </c>
      <c r="G1321" s="26">
        <v>1</v>
      </c>
      <c r="H1321" s="26">
        <v>1</v>
      </c>
      <c r="I1321" s="26"/>
      <c r="J1321" s="26"/>
      <c r="K1321" s="26"/>
    </row>
    <row r="1322" spans="1:11" s="76" customFormat="1" x14ac:dyDescent="0.35">
      <c r="A1322" s="82" t="s">
        <v>1669</v>
      </c>
      <c r="B1322" s="83" t="s">
        <v>1907</v>
      </c>
      <c r="C1322" s="26" t="s">
        <v>139</v>
      </c>
      <c r="D1322" s="26">
        <v>1</v>
      </c>
      <c r="E1322" s="84">
        <v>42.325000000000003</v>
      </c>
      <c r="F1322" s="26">
        <v>42.325000000000003</v>
      </c>
      <c r="G1322" s="26">
        <v>1</v>
      </c>
      <c r="H1322" s="26">
        <v>2</v>
      </c>
      <c r="I1322" s="26"/>
      <c r="J1322" s="26"/>
      <c r="K1322" s="26"/>
    </row>
    <row r="1323" spans="1:11" s="76" customFormat="1" x14ac:dyDescent="0.35">
      <c r="A1323" s="82" t="s">
        <v>1670</v>
      </c>
      <c r="B1323" s="83" t="s">
        <v>1908</v>
      </c>
      <c r="C1323" s="26" t="s">
        <v>139</v>
      </c>
      <c r="D1323" s="26">
        <v>2</v>
      </c>
      <c r="E1323" s="84">
        <v>20.5</v>
      </c>
      <c r="F1323" s="26">
        <v>41</v>
      </c>
      <c r="G1323" s="26">
        <v>1</v>
      </c>
      <c r="H1323" s="26">
        <v>1</v>
      </c>
      <c r="I1323" s="26"/>
      <c r="J1323" s="26"/>
      <c r="K1323" s="26"/>
    </row>
    <row r="1324" spans="1:11" s="76" customFormat="1" x14ac:dyDescent="0.35">
      <c r="A1324" s="82" t="s">
        <v>1671</v>
      </c>
      <c r="B1324" s="83" t="s">
        <v>1217</v>
      </c>
      <c r="C1324" s="26" t="s">
        <v>32</v>
      </c>
      <c r="D1324" s="26">
        <v>1</v>
      </c>
      <c r="E1324" s="84">
        <v>23.302966000000001</v>
      </c>
      <c r="F1324" s="26">
        <v>23.302966000000001</v>
      </c>
      <c r="G1324" s="26">
        <v>1</v>
      </c>
      <c r="H1324" s="26">
        <v>2</v>
      </c>
      <c r="I1324" s="26"/>
      <c r="J1324" s="26"/>
      <c r="K1324" s="26"/>
    </row>
    <row r="1325" spans="1:11" s="76" customFormat="1" x14ac:dyDescent="0.35">
      <c r="A1325" s="82" t="s">
        <v>1672</v>
      </c>
      <c r="B1325" s="83" t="s">
        <v>1512</v>
      </c>
      <c r="C1325" s="26" t="s">
        <v>32</v>
      </c>
      <c r="D1325" s="26">
        <v>1</v>
      </c>
      <c r="E1325" s="84">
        <v>21.910399999999999</v>
      </c>
      <c r="F1325" s="26">
        <v>21.910399999999999</v>
      </c>
      <c r="G1325" s="26">
        <v>2</v>
      </c>
      <c r="H1325" s="26">
        <v>3</v>
      </c>
      <c r="I1325" s="26"/>
      <c r="J1325" s="26"/>
      <c r="K1325" s="26"/>
    </row>
    <row r="1326" spans="1:11" s="76" customFormat="1" x14ac:dyDescent="0.35">
      <c r="A1326" s="82" t="s">
        <v>1673</v>
      </c>
      <c r="B1326" s="83" t="s">
        <v>736</v>
      </c>
      <c r="C1326" s="26" t="s">
        <v>139</v>
      </c>
      <c r="D1326" s="26">
        <v>4</v>
      </c>
      <c r="E1326" s="84">
        <v>44.25</v>
      </c>
      <c r="F1326" s="26">
        <v>177</v>
      </c>
      <c r="G1326" s="26">
        <v>3</v>
      </c>
      <c r="H1326" s="26">
        <v>3</v>
      </c>
      <c r="I1326" s="26"/>
      <c r="J1326" s="26"/>
      <c r="K1326" s="26"/>
    </row>
    <row r="1327" spans="1:11" s="76" customFormat="1" x14ac:dyDescent="0.35">
      <c r="A1327" s="82" t="s">
        <v>1674</v>
      </c>
      <c r="B1327" s="83" t="s">
        <v>1909</v>
      </c>
      <c r="C1327" s="26" t="s">
        <v>139</v>
      </c>
      <c r="D1327" s="26">
        <v>2</v>
      </c>
      <c r="E1327" s="84">
        <v>9.2013999999999996</v>
      </c>
      <c r="F1327" s="26">
        <v>18.402799999999999</v>
      </c>
      <c r="G1327" s="26">
        <v>1</v>
      </c>
      <c r="H1327" s="26">
        <v>3</v>
      </c>
      <c r="I1327" s="26"/>
      <c r="J1327" s="26"/>
      <c r="K1327" s="26"/>
    </row>
    <row r="1328" spans="1:11" s="76" customFormat="1" x14ac:dyDescent="0.35">
      <c r="A1328" s="82" t="s">
        <v>1675</v>
      </c>
      <c r="B1328" s="83" t="s">
        <v>1910</v>
      </c>
      <c r="C1328" s="26" t="s">
        <v>139</v>
      </c>
      <c r="D1328" s="26">
        <v>1</v>
      </c>
      <c r="E1328" s="84">
        <v>15</v>
      </c>
      <c r="F1328" s="26">
        <v>15</v>
      </c>
      <c r="G1328" s="26">
        <v>1</v>
      </c>
      <c r="H1328" s="26">
        <v>2</v>
      </c>
      <c r="I1328" s="26"/>
      <c r="J1328" s="26"/>
      <c r="K1328" s="26"/>
    </row>
    <row r="1329" spans="1:11" s="76" customFormat="1" x14ac:dyDescent="0.35">
      <c r="A1329" s="82" t="s">
        <v>1676</v>
      </c>
      <c r="B1329" s="83" t="s">
        <v>1911</v>
      </c>
      <c r="C1329" s="26" t="s">
        <v>32</v>
      </c>
      <c r="D1329" s="26">
        <v>1</v>
      </c>
      <c r="E1329" s="84">
        <v>1900</v>
      </c>
      <c r="F1329" s="26">
        <v>1900</v>
      </c>
      <c r="G1329" s="26">
        <v>1</v>
      </c>
      <c r="H1329" s="26">
        <v>3</v>
      </c>
      <c r="I1329" s="26"/>
      <c r="J1329" s="26"/>
      <c r="K1329" s="26"/>
    </row>
    <row r="1330" spans="1:11" s="76" customFormat="1" x14ac:dyDescent="0.35">
      <c r="A1330" s="82" t="s">
        <v>1677</v>
      </c>
      <c r="B1330" s="83" t="s">
        <v>1912</v>
      </c>
      <c r="C1330" s="26" t="s">
        <v>32</v>
      </c>
      <c r="D1330" s="26">
        <v>1</v>
      </c>
      <c r="E1330" s="84">
        <v>36</v>
      </c>
      <c r="F1330" s="26">
        <v>36</v>
      </c>
      <c r="G1330" s="26">
        <v>2</v>
      </c>
      <c r="H1330" s="26">
        <v>1</v>
      </c>
      <c r="I1330" s="26"/>
      <c r="J1330" s="26"/>
      <c r="K1330" s="26"/>
    </row>
    <row r="1331" spans="1:11" s="76" customFormat="1" x14ac:dyDescent="0.35">
      <c r="A1331" s="82" t="s">
        <v>1678</v>
      </c>
      <c r="B1331" s="83" t="s">
        <v>1913</v>
      </c>
      <c r="C1331" s="26" t="s">
        <v>139</v>
      </c>
      <c r="D1331" s="26">
        <v>1</v>
      </c>
      <c r="E1331" s="84">
        <v>122</v>
      </c>
      <c r="F1331" s="26">
        <v>122</v>
      </c>
      <c r="G1331" s="26">
        <v>1</v>
      </c>
      <c r="H1331" s="26">
        <v>1</v>
      </c>
      <c r="I1331" s="26"/>
      <c r="J1331" s="26"/>
      <c r="K1331" s="26"/>
    </row>
    <row r="1332" spans="1:11" s="76" customFormat="1" x14ac:dyDescent="0.35">
      <c r="A1332" s="82" t="s">
        <v>1679</v>
      </c>
      <c r="B1332" s="83" t="s">
        <v>1914</v>
      </c>
      <c r="C1332" s="26" t="s">
        <v>139</v>
      </c>
      <c r="D1332" s="26">
        <v>1</v>
      </c>
      <c r="E1332" s="84">
        <v>10.2014</v>
      </c>
      <c r="F1332" s="26">
        <v>10.2014</v>
      </c>
      <c r="G1332" s="26">
        <v>1</v>
      </c>
      <c r="H1332" s="26">
        <v>2</v>
      </c>
      <c r="I1332" s="26"/>
      <c r="J1332" s="26"/>
      <c r="K1332" s="26"/>
    </row>
    <row r="1333" spans="1:11" s="76" customFormat="1" x14ac:dyDescent="0.35">
      <c r="A1333" s="82" t="s">
        <v>1680</v>
      </c>
      <c r="B1333" s="83" t="s">
        <v>1915</v>
      </c>
      <c r="C1333" s="26" t="s">
        <v>32</v>
      </c>
      <c r="D1333" s="26">
        <v>1</v>
      </c>
      <c r="E1333" s="84">
        <v>457.12729999999999</v>
      </c>
      <c r="F1333" s="26">
        <v>457.12729999999999</v>
      </c>
      <c r="G1333" s="26">
        <v>2</v>
      </c>
      <c r="H1333" s="26">
        <v>1</v>
      </c>
      <c r="I1333" s="26"/>
      <c r="J1333" s="26"/>
      <c r="K1333" s="26"/>
    </row>
    <row r="1334" spans="1:11" s="76" customFormat="1" x14ac:dyDescent="0.35">
      <c r="A1334" s="82" t="s">
        <v>1681</v>
      </c>
      <c r="B1334" s="83" t="s">
        <v>1916</v>
      </c>
      <c r="C1334" s="26" t="s">
        <v>32</v>
      </c>
      <c r="D1334" s="26">
        <v>2</v>
      </c>
      <c r="E1334" s="84">
        <v>174.53899999999999</v>
      </c>
      <c r="F1334" s="26">
        <v>349.07799999999997</v>
      </c>
      <c r="G1334" s="26">
        <v>2</v>
      </c>
      <c r="H1334" s="26">
        <v>1</v>
      </c>
      <c r="I1334" s="26"/>
      <c r="J1334" s="26"/>
      <c r="K1334" s="26" t="s">
        <v>1917</v>
      </c>
    </row>
    <row r="1335" spans="1:11" s="76" customFormat="1" ht="26" x14ac:dyDescent="0.35">
      <c r="A1335" s="82" t="s">
        <v>1682</v>
      </c>
      <c r="B1335" s="83" t="s">
        <v>1918</v>
      </c>
      <c r="C1335" s="26" t="s">
        <v>32</v>
      </c>
      <c r="D1335" s="26">
        <v>1</v>
      </c>
      <c r="E1335" s="84">
        <v>626.15899999999999</v>
      </c>
      <c r="F1335" s="26">
        <v>626.15899999999999</v>
      </c>
      <c r="G1335" s="26">
        <v>1</v>
      </c>
      <c r="H1335" s="26">
        <v>1</v>
      </c>
      <c r="I1335" s="26"/>
      <c r="J1335" s="26"/>
      <c r="K1335" s="26"/>
    </row>
    <row r="1336" spans="1:11" s="76" customFormat="1" x14ac:dyDescent="0.35">
      <c r="A1336" s="82" t="s">
        <v>1683</v>
      </c>
      <c r="B1336" s="83" t="s">
        <v>1919</v>
      </c>
      <c r="C1336" s="26" t="s">
        <v>139</v>
      </c>
      <c r="D1336" s="26">
        <v>3</v>
      </c>
      <c r="E1336" s="84">
        <v>49.640281999999999</v>
      </c>
      <c r="F1336" s="26">
        <v>148.92084599999998</v>
      </c>
      <c r="G1336" s="26">
        <v>1</v>
      </c>
      <c r="H1336" s="26">
        <v>1</v>
      </c>
      <c r="I1336" s="26"/>
      <c r="J1336" s="26"/>
      <c r="K1336" s="26"/>
    </row>
    <row r="1337" spans="1:11" s="76" customFormat="1" x14ac:dyDescent="0.35">
      <c r="A1337" s="82" t="s">
        <v>1684</v>
      </c>
      <c r="B1337" s="83" t="s">
        <v>1920</v>
      </c>
      <c r="C1337" s="26" t="s">
        <v>32</v>
      </c>
      <c r="D1337" s="26">
        <v>3</v>
      </c>
      <c r="E1337" s="84">
        <v>32.122366999999997</v>
      </c>
      <c r="F1337" s="26">
        <v>96.367100999999991</v>
      </c>
      <c r="G1337" s="26">
        <v>1</v>
      </c>
      <c r="H1337" s="26">
        <v>1</v>
      </c>
      <c r="I1337" s="26"/>
      <c r="J1337" s="26"/>
      <c r="K1337" s="26"/>
    </row>
    <row r="1338" spans="1:11" s="76" customFormat="1" x14ac:dyDescent="0.35">
      <c r="A1338" s="82" t="s">
        <v>1685</v>
      </c>
      <c r="B1338" s="83" t="s">
        <v>1921</v>
      </c>
      <c r="C1338" s="26" t="s">
        <v>32</v>
      </c>
      <c r="D1338" s="26">
        <v>4</v>
      </c>
      <c r="E1338" s="84">
        <v>36</v>
      </c>
      <c r="F1338" s="26">
        <v>144</v>
      </c>
      <c r="G1338" s="26">
        <v>2</v>
      </c>
      <c r="H1338" s="26">
        <v>1</v>
      </c>
      <c r="I1338" s="26"/>
      <c r="J1338" s="26"/>
      <c r="K1338" s="26"/>
    </row>
    <row r="1339" spans="1:11" s="76" customFormat="1" ht="26" x14ac:dyDescent="0.35">
      <c r="A1339" s="82" t="s">
        <v>1686</v>
      </c>
      <c r="B1339" s="83" t="s">
        <v>1922</v>
      </c>
      <c r="C1339" s="26" t="s">
        <v>32</v>
      </c>
      <c r="D1339" s="26">
        <v>2</v>
      </c>
      <c r="E1339" s="84">
        <v>30.114719999999998</v>
      </c>
      <c r="F1339" s="26">
        <v>60.229439999999997</v>
      </c>
      <c r="G1339" s="26">
        <v>2</v>
      </c>
      <c r="H1339" s="26">
        <v>1</v>
      </c>
      <c r="I1339" s="26"/>
      <c r="J1339" s="26"/>
      <c r="K1339" s="26"/>
    </row>
    <row r="1340" spans="1:11" s="76" customFormat="1" x14ac:dyDescent="0.35">
      <c r="A1340" s="82" t="s">
        <v>1687</v>
      </c>
      <c r="B1340" s="83" t="s">
        <v>1923</v>
      </c>
      <c r="C1340" s="26" t="s">
        <v>32</v>
      </c>
      <c r="D1340" s="26">
        <v>1</v>
      </c>
      <c r="E1340" s="84">
        <v>301.1472</v>
      </c>
      <c r="F1340" s="26">
        <v>301.1472</v>
      </c>
      <c r="G1340" s="26">
        <v>2</v>
      </c>
      <c r="H1340" s="26">
        <v>1</v>
      </c>
      <c r="I1340" s="26"/>
      <c r="J1340" s="26"/>
      <c r="K1340" s="26"/>
    </row>
    <row r="1341" spans="1:11" s="76" customFormat="1" x14ac:dyDescent="0.35">
      <c r="A1341" s="82" t="s">
        <v>1688</v>
      </c>
      <c r="B1341" s="83" t="s">
        <v>1924</v>
      </c>
      <c r="C1341" s="26" t="s">
        <v>32</v>
      </c>
      <c r="D1341" s="26">
        <v>3</v>
      </c>
      <c r="E1341" s="84">
        <v>3</v>
      </c>
      <c r="F1341" s="26">
        <v>9</v>
      </c>
      <c r="G1341" s="26">
        <v>1</v>
      </c>
      <c r="H1341" s="26">
        <v>1</v>
      </c>
      <c r="I1341" s="26">
        <v>373</v>
      </c>
      <c r="J1341" s="26"/>
      <c r="K1341" s="26"/>
    </row>
    <row r="1342" spans="1:11" s="76" customFormat="1" ht="26" x14ac:dyDescent="0.35">
      <c r="A1342" s="82" t="s">
        <v>1689</v>
      </c>
      <c r="B1342" s="83" t="s">
        <v>1925</v>
      </c>
      <c r="C1342" s="26" t="s">
        <v>33</v>
      </c>
      <c r="D1342" s="26">
        <v>1</v>
      </c>
      <c r="E1342" s="84">
        <v>1475</v>
      </c>
      <c r="F1342" s="26">
        <v>1475</v>
      </c>
      <c r="G1342" s="26">
        <v>1</v>
      </c>
      <c r="H1342" s="26">
        <v>1</v>
      </c>
      <c r="I1342" s="26"/>
      <c r="J1342" s="26"/>
      <c r="K1342" s="26"/>
    </row>
    <row r="1343" spans="1:11" s="76" customFormat="1" x14ac:dyDescent="0.35">
      <c r="A1343" s="82" t="s">
        <v>1690</v>
      </c>
      <c r="B1343" s="83" t="s">
        <v>1926</v>
      </c>
      <c r="C1343" s="26" t="s">
        <v>32</v>
      </c>
      <c r="D1343" s="26">
        <v>2</v>
      </c>
      <c r="E1343" s="84">
        <v>80.900000000000006</v>
      </c>
      <c r="F1343" s="26">
        <v>161.80000000000001</v>
      </c>
      <c r="G1343" s="26">
        <v>1</v>
      </c>
      <c r="H1343" s="26">
        <v>2</v>
      </c>
      <c r="I1343" s="26">
        <v>65</v>
      </c>
      <c r="J1343" s="26"/>
      <c r="K1343" s="26"/>
    </row>
    <row r="1344" spans="1:11" s="76" customFormat="1" x14ac:dyDescent="0.35">
      <c r="A1344" s="82" t="s">
        <v>1691</v>
      </c>
      <c r="B1344" s="83" t="s">
        <v>680</v>
      </c>
      <c r="C1344" s="26" t="s">
        <v>32</v>
      </c>
      <c r="D1344" s="26">
        <v>2</v>
      </c>
      <c r="E1344" s="84">
        <v>394.53</v>
      </c>
      <c r="F1344" s="26">
        <v>789.06</v>
      </c>
      <c r="G1344" s="26">
        <v>1</v>
      </c>
      <c r="H1344" s="26">
        <v>2</v>
      </c>
      <c r="I1344" s="26"/>
      <c r="J1344" s="26"/>
      <c r="K1344" s="26" t="s">
        <v>1869</v>
      </c>
    </row>
    <row r="1345" spans="1:11" s="76" customFormat="1" x14ac:dyDescent="0.35">
      <c r="A1345" s="82" t="s">
        <v>1692</v>
      </c>
      <c r="B1345" s="83" t="s">
        <v>1927</v>
      </c>
      <c r="C1345" s="26" t="s">
        <v>32</v>
      </c>
      <c r="D1345" s="26">
        <v>2</v>
      </c>
      <c r="E1345" s="84">
        <v>184.27</v>
      </c>
      <c r="F1345" s="26">
        <v>368.54</v>
      </c>
      <c r="G1345" s="26">
        <v>1</v>
      </c>
      <c r="H1345" s="26">
        <v>2</v>
      </c>
      <c r="I1345" s="26"/>
      <c r="J1345" s="26"/>
      <c r="K1345" s="26"/>
    </row>
    <row r="1346" spans="1:11" s="76" customFormat="1" x14ac:dyDescent="0.35">
      <c r="A1346" s="82" t="s">
        <v>1693</v>
      </c>
      <c r="B1346" s="83" t="s">
        <v>1928</v>
      </c>
      <c r="C1346" s="26" t="s">
        <v>32</v>
      </c>
      <c r="D1346" s="26">
        <v>1</v>
      </c>
      <c r="E1346" s="84">
        <v>1546</v>
      </c>
      <c r="F1346" s="26">
        <v>1546</v>
      </c>
      <c r="G1346" s="26">
        <v>1</v>
      </c>
      <c r="H1346" s="26">
        <v>1</v>
      </c>
      <c r="I1346" s="26">
        <v>166</v>
      </c>
      <c r="J1346" s="26"/>
      <c r="K1346" s="26"/>
    </row>
    <row r="1347" spans="1:11" s="76" customFormat="1" ht="25" customHeight="1" x14ac:dyDescent="0.35">
      <c r="A1347" s="77">
        <v>5</v>
      </c>
      <c r="B1347" s="78" t="s">
        <v>53</v>
      </c>
      <c r="C1347" s="14"/>
      <c r="D1347" s="14"/>
      <c r="E1347" s="80"/>
      <c r="F1347" s="14">
        <f>SUM(F1348:F1426)</f>
        <v>20307</v>
      </c>
      <c r="G1347" s="14"/>
      <c r="H1347" s="14"/>
      <c r="I1347" s="14"/>
      <c r="J1347" s="14"/>
      <c r="K1347" s="14"/>
    </row>
    <row r="1348" spans="1:11" s="76" customFormat="1" x14ac:dyDescent="0.35">
      <c r="A1348" s="82" t="s">
        <v>509</v>
      </c>
      <c r="B1348" s="83" t="s">
        <v>1934</v>
      </c>
      <c r="C1348" s="26" t="s">
        <v>139</v>
      </c>
      <c r="D1348" s="26">
        <v>1</v>
      </c>
      <c r="E1348" s="84">
        <v>57</v>
      </c>
      <c r="F1348" s="26">
        <v>57</v>
      </c>
      <c r="G1348" s="26">
        <v>1</v>
      </c>
      <c r="H1348" s="26">
        <v>1</v>
      </c>
      <c r="I1348" s="26"/>
      <c r="J1348" s="26"/>
      <c r="K1348" s="26"/>
    </row>
    <row r="1349" spans="1:11" s="76" customFormat="1" x14ac:dyDescent="0.35">
      <c r="A1349" s="82" t="s">
        <v>510</v>
      </c>
      <c r="B1349" s="83" t="s">
        <v>1998</v>
      </c>
      <c r="C1349" s="26" t="s">
        <v>139</v>
      </c>
      <c r="D1349" s="26">
        <v>1</v>
      </c>
      <c r="E1349" s="84">
        <v>300</v>
      </c>
      <c r="F1349" s="26">
        <v>300</v>
      </c>
      <c r="G1349" s="26">
        <v>1</v>
      </c>
      <c r="H1349" s="26">
        <v>1</v>
      </c>
      <c r="I1349" s="26"/>
      <c r="J1349" s="26"/>
      <c r="K1349" s="26"/>
    </row>
    <row r="1350" spans="1:11" s="76" customFormat="1" x14ac:dyDescent="0.35">
      <c r="A1350" s="82" t="s">
        <v>511</v>
      </c>
      <c r="B1350" s="83" t="s">
        <v>1999</v>
      </c>
      <c r="C1350" s="26" t="s">
        <v>139</v>
      </c>
      <c r="D1350" s="26">
        <v>1</v>
      </c>
      <c r="E1350" s="84">
        <v>35</v>
      </c>
      <c r="F1350" s="26">
        <v>35</v>
      </c>
      <c r="G1350" s="26">
        <v>3</v>
      </c>
      <c r="H1350" s="26">
        <v>1</v>
      </c>
      <c r="I1350" s="26"/>
      <c r="J1350" s="26"/>
      <c r="K1350" s="26"/>
    </row>
    <row r="1351" spans="1:11" s="76" customFormat="1" x14ac:dyDescent="0.35">
      <c r="A1351" s="82" t="s">
        <v>512</v>
      </c>
      <c r="B1351" s="83" t="s">
        <v>2000</v>
      </c>
      <c r="C1351" s="26" t="s">
        <v>139</v>
      </c>
      <c r="D1351" s="26">
        <v>2</v>
      </c>
      <c r="E1351" s="84">
        <v>49</v>
      </c>
      <c r="F1351" s="26">
        <v>98</v>
      </c>
      <c r="G1351" s="26">
        <v>2</v>
      </c>
      <c r="H1351" s="26">
        <v>2</v>
      </c>
      <c r="I1351" s="26"/>
      <c r="J1351" s="26"/>
      <c r="K1351" s="26"/>
    </row>
    <row r="1352" spans="1:11" s="76" customFormat="1" x14ac:dyDescent="0.35">
      <c r="A1352" s="82" t="s">
        <v>513</v>
      </c>
      <c r="B1352" s="83" t="s">
        <v>2001</v>
      </c>
      <c r="C1352" s="26" t="s">
        <v>139</v>
      </c>
      <c r="D1352" s="26">
        <v>1</v>
      </c>
      <c r="E1352" s="84">
        <v>18</v>
      </c>
      <c r="F1352" s="26">
        <v>18</v>
      </c>
      <c r="G1352" s="26">
        <v>3</v>
      </c>
      <c r="H1352" s="26">
        <v>1</v>
      </c>
      <c r="I1352" s="26"/>
      <c r="J1352" s="26"/>
      <c r="K1352" s="26"/>
    </row>
    <row r="1353" spans="1:11" s="76" customFormat="1" x14ac:dyDescent="0.35">
      <c r="A1353" s="82" t="s">
        <v>514</v>
      </c>
      <c r="B1353" s="83" t="s">
        <v>2002</v>
      </c>
      <c r="C1353" s="26" t="s">
        <v>139</v>
      </c>
      <c r="D1353" s="26">
        <v>20</v>
      </c>
      <c r="E1353" s="84">
        <v>12</v>
      </c>
      <c r="F1353" s="26">
        <v>240</v>
      </c>
      <c r="G1353" s="26">
        <v>1</v>
      </c>
      <c r="H1353" s="26">
        <v>1</v>
      </c>
      <c r="I1353" s="26"/>
      <c r="J1353" s="26"/>
      <c r="K1353" s="26"/>
    </row>
    <row r="1354" spans="1:11" s="76" customFormat="1" x14ac:dyDescent="0.35">
      <c r="A1354" s="82" t="s">
        <v>515</v>
      </c>
      <c r="B1354" s="83" t="s">
        <v>2003</v>
      </c>
      <c r="C1354" s="26" t="s">
        <v>139</v>
      </c>
      <c r="D1354" s="26">
        <v>1</v>
      </c>
      <c r="E1354" s="84">
        <v>677</v>
      </c>
      <c r="F1354" s="26">
        <v>677</v>
      </c>
      <c r="G1354" s="26">
        <v>3</v>
      </c>
      <c r="H1354" s="26">
        <v>3</v>
      </c>
      <c r="I1354" s="26"/>
      <c r="J1354" s="26"/>
      <c r="K1354" s="26"/>
    </row>
    <row r="1355" spans="1:11" s="76" customFormat="1" ht="26" x14ac:dyDescent="0.35">
      <c r="A1355" s="82" t="s">
        <v>516</v>
      </c>
      <c r="B1355" s="83" t="s">
        <v>2004</v>
      </c>
      <c r="C1355" s="26" t="s">
        <v>139</v>
      </c>
      <c r="D1355" s="26">
        <v>1</v>
      </c>
      <c r="E1355" s="84">
        <v>94</v>
      </c>
      <c r="F1355" s="26">
        <v>94</v>
      </c>
      <c r="G1355" s="26">
        <v>1</v>
      </c>
      <c r="H1355" s="26">
        <v>1</v>
      </c>
      <c r="I1355" s="26"/>
      <c r="J1355" s="26"/>
      <c r="K1355" s="26"/>
    </row>
    <row r="1356" spans="1:11" s="76" customFormat="1" x14ac:dyDescent="0.35">
      <c r="A1356" s="82" t="s">
        <v>517</v>
      </c>
      <c r="B1356" s="83" t="s">
        <v>3616</v>
      </c>
      <c r="C1356" s="26" t="s">
        <v>139</v>
      </c>
      <c r="D1356" s="26">
        <v>1</v>
      </c>
      <c r="E1356" s="84">
        <v>36</v>
      </c>
      <c r="F1356" s="26">
        <v>36</v>
      </c>
      <c r="G1356" s="26">
        <v>1</v>
      </c>
      <c r="H1356" s="26">
        <v>1</v>
      </c>
      <c r="I1356" s="26"/>
      <c r="J1356" s="26"/>
      <c r="K1356" s="26"/>
    </row>
    <row r="1357" spans="1:11" s="76" customFormat="1" x14ac:dyDescent="0.35">
      <c r="A1357" s="82" t="s">
        <v>518</v>
      </c>
      <c r="B1357" s="83" t="s">
        <v>2005</v>
      </c>
      <c r="C1357" s="26" t="s">
        <v>139</v>
      </c>
      <c r="D1357" s="26">
        <v>1</v>
      </c>
      <c r="E1357" s="84">
        <v>99.8</v>
      </c>
      <c r="F1357" s="26">
        <v>99.8</v>
      </c>
      <c r="G1357" s="26">
        <v>1</v>
      </c>
      <c r="H1357" s="26">
        <v>1</v>
      </c>
      <c r="I1357" s="26"/>
      <c r="J1357" s="26"/>
      <c r="K1357" s="26"/>
    </row>
    <row r="1358" spans="1:11" s="76" customFormat="1" x14ac:dyDescent="0.35">
      <c r="A1358" s="82" t="s">
        <v>519</v>
      </c>
      <c r="B1358" s="83" t="s">
        <v>3617</v>
      </c>
      <c r="C1358" s="26" t="s">
        <v>139</v>
      </c>
      <c r="D1358" s="26">
        <v>1</v>
      </c>
      <c r="E1358" s="84">
        <v>1498</v>
      </c>
      <c r="F1358" s="26">
        <v>1498</v>
      </c>
      <c r="G1358" s="26">
        <v>1</v>
      </c>
      <c r="H1358" s="26">
        <v>1</v>
      </c>
      <c r="I1358" s="26"/>
      <c r="J1358" s="26"/>
      <c r="K1358" s="26"/>
    </row>
    <row r="1359" spans="1:11" s="76" customFormat="1" x14ac:dyDescent="0.35">
      <c r="A1359" s="82" t="s">
        <v>520</v>
      </c>
      <c r="B1359" s="83" t="s">
        <v>2006</v>
      </c>
      <c r="C1359" s="26" t="s">
        <v>139</v>
      </c>
      <c r="D1359" s="26">
        <v>1</v>
      </c>
      <c r="E1359" s="84">
        <v>1059</v>
      </c>
      <c r="F1359" s="26">
        <v>1059</v>
      </c>
      <c r="G1359" s="26">
        <v>1</v>
      </c>
      <c r="H1359" s="26">
        <v>1</v>
      </c>
      <c r="I1359" s="26"/>
      <c r="J1359" s="26"/>
      <c r="K1359" s="26"/>
    </row>
    <row r="1360" spans="1:11" s="76" customFormat="1" x14ac:dyDescent="0.35">
      <c r="A1360" s="82" t="s">
        <v>521</v>
      </c>
      <c r="B1360" s="83" t="s">
        <v>2007</v>
      </c>
      <c r="C1360" s="26" t="s">
        <v>145</v>
      </c>
      <c r="D1360" s="26">
        <v>1</v>
      </c>
      <c r="E1360" s="84">
        <v>404</v>
      </c>
      <c r="F1360" s="26">
        <v>404</v>
      </c>
      <c r="G1360" s="26">
        <v>3</v>
      </c>
      <c r="H1360" s="26">
        <v>1</v>
      </c>
      <c r="I1360" s="26"/>
      <c r="J1360" s="26"/>
      <c r="K1360" s="26"/>
    </row>
    <row r="1361" spans="1:11" s="76" customFormat="1" x14ac:dyDescent="0.35">
      <c r="A1361" s="82" t="s">
        <v>522</v>
      </c>
      <c r="B1361" s="83" t="s">
        <v>2008</v>
      </c>
      <c r="C1361" s="26" t="s">
        <v>139</v>
      </c>
      <c r="D1361" s="26">
        <v>1</v>
      </c>
      <c r="E1361" s="84">
        <v>694</v>
      </c>
      <c r="F1361" s="26">
        <v>694</v>
      </c>
      <c r="G1361" s="26">
        <v>1</v>
      </c>
      <c r="H1361" s="26">
        <v>1</v>
      </c>
      <c r="I1361" s="26"/>
      <c r="J1361" s="26"/>
      <c r="K1361" s="26"/>
    </row>
    <row r="1362" spans="1:11" s="76" customFormat="1" x14ac:dyDescent="0.35">
      <c r="A1362" s="82" t="s">
        <v>523</v>
      </c>
      <c r="B1362" s="83" t="s">
        <v>2009</v>
      </c>
      <c r="C1362" s="26" t="s">
        <v>139</v>
      </c>
      <c r="D1362" s="26">
        <v>1</v>
      </c>
      <c r="E1362" s="84">
        <v>195</v>
      </c>
      <c r="F1362" s="26">
        <v>195</v>
      </c>
      <c r="G1362" s="26">
        <v>1</v>
      </c>
      <c r="H1362" s="26">
        <v>1</v>
      </c>
      <c r="I1362" s="26"/>
      <c r="J1362" s="26"/>
      <c r="K1362" s="26"/>
    </row>
    <row r="1363" spans="1:11" s="76" customFormat="1" x14ac:dyDescent="0.35">
      <c r="A1363" s="82" t="s">
        <v>577</v>
      </c>
      <c r="B1363" s="83" t="s">
        <v>2010</v>
      </c>
      <c r="C1363" s="26" t="s">
        <v>145</v>
      </c>
      <c r="D1363" s="26">
        <v>1</v>
      </c>
      <c r="E1363" s="84">
        <v>99.8</v>
      </c>
      <c r="F1363" s="26">
        <v>99.8</v>
      </c>
      <c r="G1363" s="26">
        <v>3</v>
      </c>
      <c r="H1363" s="26">
        <v>1</v>
      </c>
      <c r="I1363" s="26"/>
      <c r="J1363" s="26"/>
      <c r="K1363" s="26"/>
    </row>
    <row r="1364" spans="1:11" s="76" customFormat="1" x14ac:dyDescent="0.35">
      <c r="A1364" s="82" t="s">
        <v>578</v>
      </c>
      <c r="B1364" s="83" t="s">
        <v>2011</v>
      </c>
      <c r="C1364" s="26" t="s">
        <v>139</v>
      </c>
      <c r="D1364" s="26">
        <v>1</v>
      </c>
      <c r="E1364" s="84">
        <v>98.5</v>
      </c>
      <c r="F1364" s="26">
        <v>98.5</v>
      </c>
      <c r="G1364" s="26">
        <v>1</v>
      </c>
      <c r="H1364" s="26">
        <v>1</v>
      </c>
      <c r="I1364" s="26"/>
      <c r="J1364" s="26"/>
      <c r="K1364" s="26"/>
    </row>
    <row r="1365" spans="1:11" s="76" customFormat="1" x14ac:dyDescent="0.35">
      <c r="A1365" s="82" t="s">
        <v>576</v>
      </c>
      <c r="B1365" s="83" t="s">
        <v>2012</v>
      </c>
      <c r="C1365" s="26" t="s">
        <v>139</v>
      </c>
      <c r="D1365" s="26">
        <v>1</v>
      </c>
      <c r="E1365" s="84">
        <v>17</v>
      </c>
      <c r="F1365" s="26">
        <v>17</v>
      </c>
      <c r="G1365" s="26">
        <v>1</v>
      </c>
      <c r="H1365" s="26">
        <v>1</v>
      </c>
      <c r="I1365" s="26"/>
      <c r="J1365" s="26"/>
      <c r="K1365" s="26"/>
    </row>
    <row r="1366" spans="1:11" s="76" customFormat="1" x14ac:dyDescent="0.35">
      <c r="A1366" s="82" t="s">
        <v>579</v>
      </c>
      <c r="B1366" s="83" t="s">
        <v>3618</v>
      </c>
      <c r="C1366" s="26" t="s">
        <v>139</v>
      </c>
      <c r="D1366" s="26">
        <v>1</v>
      </c>
      <c r="E1366" s="84">
        <v>630</v>
      </c>
      <c r="F1366" s="26">
        <v>630</v>
      </c>
      <c r="G1366" s="26">
        <v>1</v>
      </c>
      <c r="H1366" s="26">
        <v>1</v>
      </c>
      <c r="I1366" s="26"/>
      <c r="J1366" s="26"/>
      <c r="K1366" s="26"/>
    </row>
    <row r="1367" spans="1:11" s="76" customFormat="1" x14ac:dyDescent="0.35">
      <c r="A1367" s="82" t="s">
        <v>580</v>
      </c>
      <c r="B1367" s="83" t="s">
        <v>2013</v>
      </c>
      <c r="C1367" s="26" t="s">
        <v>139</v>
      </c>
      <c r="D1367" s="26">
        <v>1</v>
      </c>
      <c r="E1367" s="84">
        <v>1079</v>
      </c>
      <c r="F1367" s="26">
        <v>1079</v>
      </c>
      <c r="G1367" s="26">
        <v>1</v>
      </c>
      <c r="H1367" s="26">
        <v>1</v>
      </c>
      <c r="I1367" s="26"/>
      <c r="J1367" s="26"/>
      <c r="K1367" s="26"/>
    </row>
    <row r="1368" spans="1:11" s="76" customFormat="1" x14ac:dyDescent="0.35">
      <c r="A1368" s="82" t="s">
        <v>581</v>
      </c>
      <c r="B1368" s="83" t="s">
        <v>3619</v>
      </c>
      <c r="C1368" s="26" t="s">
        <v>139</v>
      </c>
      <c r="D1368" s="26">
        <v>1</v>
      </c>
      <c r="E1368" s="84">
        <v>179</v>
      </c>
      <c r="F1368" s="26">
        <v>179</v>
      </c>
      <c r="G1368" s="26">
        <v>1</v>
      </c>
      <c r="H1368" s="26">
        <v>1</v>
      </c>
      <c r="I1368" s="26"/>
      <c r="J1368" s="26"/>
      <c r="K1368" s="26"/>
    </row>
    <row r="1369" spans="1:11" s="76" customFormat="1" x14ac:dyDescent="0.35">
      <c r="A1369" s="82" t="s">
        <v>582</v>
      </c>
      <c r="B1369" s="83" t="s">
        <v>2014</v>
      </c>
      <c r="C1369" s="26" t="s">
        <v>139</v>
      </c>
      <c r="D1369" s="26">
        <v>1</v>
      </c>
      <c r="E1369" s="84">
        <v>584</v>
      </c>
      <c r="F1369" s="26">
        <v>584</v>
      </c>
      <c r="G1369" s="26">
        <v>1</v>
      </c>
      <c r="H1369" s="26">
        <v>1</v>
      </c>
      <c r="I1369" s="26"/>
      <c r="J1369" s="26"/>
      <c r="K1369" s="26"/>
    </row>
    <row r="1370" spans="1:11" s="76" customFormat="1" x14ac:dyDescent="0.35">
      <c r="A1370" s="82" t="s">
        <v>583</v>
      </c>
      <c r="B1370" s="83" t="s">
        <v>2015</v>
      </c>
      <c r="C1370" s="26" t="s">
        <v>139</v>
      </c>
      <c r="D1370" s="26">
        <v>1</v>
      </c>
      <c r="E1370" s="84">
        <v>150</v>
      </c>
      <c r="F1370" s="26">
        <v>150</v>
      </c>
      <c r="G1370" s="26">
        <v>1</v>
      </c>
      <c r="H1370" s="26">
        <v>1</v>
      </c>
      <c r="I1370" s="26"/>
      <c r="J1370" s="26"/>
      <c r="K1370" s="26"/>
    </row>
    <row r="1371" spans="1:11" s="76" customFormat="1" x14ac:dyDescent="0.35">
      <c r="A1371" s="82" t="s">
        <v>584</v>
      </c>
      <c r="B1371" s="83" t="s">
        <v>2016</v>
      </c>
      <c r="C1371" s="26" t="s">
        <v>139</v>
      </c>
      <c r="D1371" s="26">
        <v>1</v>
      </c>
      <c r="E1371" s="84">
        <v>55</v>
      </c>
      <c r="F1371" s="26">
        <v>55</v>
      </c>
      <c r="G1371" s="26">
        <v>1</v>
      </c>
      <c r="H1371" s="26">
        <v>1</v>
      </c>
      <c r="I1371" s="26"/>
      <c r="J1371" s="26"/>
      <c r="K1371" s="26"/>
    </row>
    <row r="1372" spans="1:11" s="76" customFormat="1" x14ac:dyDescent="0.35">
      <c r="A1372" s="82" t="s">
        <v>585</v>
      </c>
      <c r="B1372" s="83" t="s">
        <v>2017</v>
      </c>
      <c r="C1372" s="26" t="s">
        <v>139</v>
      </c>
      <c r="D1372" s="26">
        <v>1</v>
      </c>
      <c r="E1372" s="84">
        <v>950</v>
      </c>
      <c r="F1372" s="26">
        <v>950</v>
      </c>
      <c r="G1372" s="26">
        <v>1</v>
      </c>
      <c r="H1372" s="26">
        <v>1</v>
      </c>
      <c r="I1372" s="26"/>
      <c r="J1372" s="26"/>
      <c r="K1372" s="26"/>
    </row>
    <row r="1373" spans="1:11" s="76" customFormat="1" x14ac:dyDescent="0.35">
      <c r="A1373" s="82" t="s">
        <v>586</v>
      </c>
      <c r="B1373" s="83" t="s">
        <v>2018</v>
      </c>
      <c r="C1373" s="26" t="s">
        <v>139</v>
      </c>
      <c r="D1373" s="26">
        <v>1</v>
      </c>
      <c r="E1373" s="84">
        <v>279</v>
      </c>
      <c r="F1373" s="26">
        <v>279</v>
      </c>
      <c r="G1373" s="26">
        <v>3</v>
      </c>
      <c r="H1373" s="26">
        <v>1</v>
      </c>
      <c r="I1373" s="26"/>
      <c r="J1373" s="26"/>
      <c r="K1373" s="26"/>
    </row>
    <row r="1374" spans="1:11" s="76" customFormat="1" ht="26" x14ac:dyDescent="0.35">
      <c r="A1374" s="82" t="s">
        <v>587</v>
      </c>
      <c r="B1374" s="83" t="s">
        <v>2019</v>
      </c>
      <c r="C1374" s="26" t="s">
        <v>139</v>
      </c>
      <c r="D1374" s="26">
        <v>1</v>
      </c>
      <c r="E1374" s="84">
        <v>679</v>
      </c>
      <c r="F1374" s="26">
        <v>679</v>
      </c>
      <c r="G1374" s="26">
        <v>1</v>
      </c>
      <c r="H1374" s="26">
        <v>1</v>
      </c>
      <c r="I1374" s="26"/>
      <c r="J1374" s="26"/>
      <c r="K1374" s="26"/>
    </row>
    <row r="1375" spans="1:11" s="76" customFormat="1" x14ac:dyDescent="0.35">
      <c r="A1375" s="82" t="s">
        <v>588</v>
      </c>
      <c r="B1375" s="83" t="s">
        <v>2020</v>
      </c>
      <c r="C1375" s="26" t="s">
        <v>139</v>
      </c>
      <c r="D1375" s="26">
        <v>1</v>
      </c>
      <c r="E1375" s="84">
        <v>900</v>
      </c>
      <c r="F1375" s="26">
        <v>900</v>
      </c>
      <c r="G1375" s="26">
        <v>1</v>
      </c>
      <c r="H1375" s="26">
        <v>1</v>
      </c>
      <c r="I1375" s="26"/>
      <c r="J1375" s="26"/>
      <c r="K1375" s="26"/>
    </row>
    <row r="1376" spans="1:11" s="76" customFormat="1" x14ac:dyDescent="0.35">
      <c r="A1376" s="82" t="s">
        <v>589</v>
      </c>
      <c r="B1376" s="83" t="s">
        <v>2021</v>
      </c>
      <c r="C1376" s="26" t="s">
        <v>139</v>
      </c>
      <c r="D1376" s="26">
        <v>1</v>
      </c>
      <c r="E1376" s="84">
        <v>8.9</v>
      </c>
      <c r="F1376" s="26">
        <v>8.9</v>
      </c>
      <c r="G1376" s="26">
        <v>1</v>
      </c>
      <c r="H1376" s="26">
        <v>1</v>
      </c>
      <c r="I1376" s="26"/>
      <c r="J1376" s="26"/>
      <c r="K1376" s="26"/>
    </row>
    <row r="1377" spans="1:11" s="76" customFormat="1" x14ac:dyDescent="0.35">
      <c r="A1377" s="82" t="s">
        <v>590</v>
      </c>
      <c r="B1377" s="83" t="s">
        <v>2022</v>
      </c>
      <c r="C1377" s="26" t="s">
        <v>139</v>
      </c>
      <c r="D1377" s="26">
        <v>1</v>
      </c>
      <c r="E1377" s="84">
        <v>106</v>
      </c>
      <c r="F1377" s="26">
        <v>106</v>
      </c>
      <c r="G1377" s="26">
        <v>1</v>
      </c>
      <c r="H1377" s="26">
        <v>1</v>
      </c>
      <c r="I1377" s="26"/>
      <c r="J1377" s="26"/>
      <c r="K1377" s="26"/>
    </row>
    <row r="1378" spans="1:11" s="76" customFormat="1" x14ac:dyDescent="0.35">
      <c r="A1378" s="82" t="s">
        <v>591</v>
      </c>
      <c r="B1378" s="83" t="s">
        <v>2023</v>
      </c>
      <c r="C1378" s="26" t="s">
        <v>139</v>
      </c>
      <c r="D1378" s="26">
        <v>1</v>
      </c>
      <c r="E1378" s="84">
        <v>105</v>
      </c>
      <c r="F1378" s="26">
        <v>105</v>
      </c>
      <c r="G1378" s="26">
        <v>1</v>
      </c>
      <c r="H1378" s="26">
        <v>1</v>
      </c>
      <c r="I1378" s="26"/>
      <c r="J1378" s="26"/>
      <c r="K1378" s="26"/>
    </row>
    <row r="1379" spans="1:11" s="76" customFormat="1" x14ac:dyDescent="0.35">
      <c r="A1379" s="82" t="s">
        <v>592</v>
      </c>
      <c r="B1379" s="83" t="s">
        <v>2024</v>
      </c>
      <c r="C1379" s="26" t="s">
        <v>145</v>
      </c>
      <c r="D1379" s="26">
        <v>1</v>
      </c>
      <c r="E1379" s="84">
        <v>599</v>
      </c>
      <c r="F1379" s="26">
        <v>599</v>
      </c>
      <c r="G1379" s="26">
        <v>2</v>
      </c>
      <c r="H1379" s="26">
        <v>1</v>
      </c>
      <c r="I1379" s="26"/>
      <c r="J1379" s="26"/>
      <c r="K1379" s="26"/>
    </row>
    <row r="1380" spans="1:11" s="76" customFormat="1" x14ac:dyDescent="0.35">
      <c r="A1380" s="82" t="s">
        <v>593</v>
      </c>
      <c r="B1380" s="83" t="s">
        <v>2025</v>
      </c>
      <c r="C1380" s="26" t="s">
        <v>139</v>
      </c>
      <c r="D1380" s="26">
        <v>1</v>
      </c>
      <c r="E1380" s="84">
        <v>13</v>
      </c>
      <c r="F1380" s="26">
        <v>13</v>
      </c>
      <c r="G1380" s="26">
        <v>1</v>
      </c>
      <c r="H1380" s="26">
        <v>1</v>
      </c>
      <c r="I1380" s="26"/>
      <c r="J1380" s="26"/>
      <c r="K1380" s="26"/>
    </row>
    <row r="1381" spans="1:11" s="76" customFormat="1" x14ac:dyDescent="0.35">
      <c r="A1381" s="82" t="s">
        <v>594</v>
      </c>
      <c r="B1381" s="83" t="s">
        <v>2026</v>
      </c>
      <c r="C1381" s="26" t="s">
        <v>139</v>
      </c>
      <c r="D1381" s="26">
        <v>1</v>
      </c>
      <c r="E1381" s="84">
        <v>32</v>
      </c>
      <c r="F1381" s="26">
        <v>32</v>
      </c>
      <c r="G1381" s="26">
        <v>1</v>
      </c>
      <c r="H1381" s="26">
        <v>1</v>
      </c>
      <c r="I1381" s="26"/>
      <c r="J1381" s="26"/>
      <c r="K1381" s="26"/>
    </row>
    <row r="1382" spans="1:11" s="76" customFormat="1" x14ac:dyDescent="0.35">
      <c r="A1382" s="82" t="s">
        <v>595</v>
      </c>
      <c r="B1382" s="83" t="s">
        <v>2027</v>
      </c>
      <c r="C1382" s="26" t="s">
        <v>1745</v>
      </c>
      <c r="D1382" s="26">
        <v>1</v>
      </c>
      <c r="E1382" s="84">
        <v>1349</v>
      </c>
      <c r="F1382" s="26">
        <v>1349</v>
      </c>
      <c r="G1382" s="26">
        <v>1</v>
      </c>
      <c r="H1382" s="26">
        <v>1</v>
      </c>
      <c r="I1382" s="26"/>
      <c r="J1382" s="26"/>
      <c r="K1382" s="26"/>
    </row>
    <row r="1383" spans="1:11" s="76" customFormat="1" x14ac:dyDescent="0.35">
      <c r="A1383" s="82" t="s">
        <v>596</v>
      </c>
      <c r="B1383" s="83" t="s">
        <v>2028</v>
      </c>
      <c r="C1383" s="26" t="s">
        <v>139</v>
      </c>
      <c r="D1383" s="26">
        <v>1</v>
      </c>
      <c r="E1383" s="84">
        <v>94</v>
      </c>
      <c r="F1383" s="26">
        <v>94</v>
      </c>
      <c r="G1383" s="26">
        <v>1</v>
      </c>
      <c r="H1383" s="26">
        <v>1</v>
      </c>
      <c r="I1383" s="26"/>
      <c r="J1383" s="26"/>
      <c r="K1383" s="26"/>
    </row>
    <row r="1384" spans="1:11" s="76" customFormat="1" x14ac:dyDescent="0.35">
      <c r="A1384" s="82" t="s">
        <v>597</v>
      </c>
      <c r="B1384" s="83" t="s">
        <v>2029</v>
      </c>
      <c r="C1384" s="26" t="s">
        <v>139</v>
      </c>
      <c r="D1384" s="26">
        <v>1</v>
      </c>
      <c r="E1384" s="84">
        <v>300</v>
      </c>
      <c r="F1384" s="26">
        <v>300</v>
      </c>
      <c r="G1384" s="26">
        <v>1</v>
      </c>
      <c r="H1384" s="26">
        <v>1</v>
      </c>
      <c r="I1384" s="26"/>
      <c r="J1384" s="26"/>
      <c r="K1384" s="26"/>
    </row>
    <row r="1385" spans="1:11" s="76" customFormat="1" x14ac:dyDescent="0.35">
      <c r="A1385" s="82" t="s">
        <v>598</v>
      </c>
      <c r="B1385" s="83" t="s">
        <v>2030</v>
      </c>
      <c r="C1385" s="26" t="s">
        <v>139</v>
      </c>
      <c r="D1385" s="26">
        <v>1</v>
      </c>
      <c r="E1385" s="84">
        <v>25</v>
      </c>
      <c r="F1385" s="26">
        <v>25</v>
      </c>
      <c r="G1385" s="26">
        <v>1</v>
      </c>
      <c r="H1385" s="26">
        <v>1</v>
      </c>
      <c r="I1385" s="26"/>
      <c r="J1385" s="26"/>
      <c r="K1385" s="26"/>
    </row>
    <row r="1386" spans="1:11" s="76" customFormat="1" x14ac:dyDescent="0.35">
      <c r="A1386" s="82" t="s">
        <v>599</v>
      </c>
      <c r="B1386" s="83" t="s">
        <v>2031</v>
      </c>
      <c r="C1386" s="26" t="s">
        <v>139</v>
      </c>
      <c r="D1386" s="26">
        <v>1</v>
      </c>
      <c r="E1386" s="84">
        <v>22</v>
      </c>
      <c r="F1386" s="26">
        <v>22</v>
      </c>
      <c r="G1386" s="26">
        <v>3</v>
      </c>
      <c r="H1386" s="26">
        <v>1</v>
      </c>
      <c r="I1386" s="26"/>
      <c r="J1386" s="26"/>
      <c r="K1386" s="26"/>
    </row>
    <row r="1387" spans="1:11" s="76" customFormat="1" x14ac:dyDescent="0.35">
      <c r="A1387" s="82" t="s">
        <v>600</v>
      </c>
      <c r="B1387" s="83" t="s">
        <v>2032</v>
      </c>
      <c r="C1387" s="26" t="s">
        <v>139</v>
      </c>
      <c r="D1387" s="26">
        <v>1</v>
      </c>
      <c r="E1387" s="84">
        <v>19</v>
      </c>
      <c r="F1387" s="26">
        <v>19</v>
      </c>
      <c r="G1387" s="26">
        <v>1</v>
      </c>
      <c r="H1387" s="26">
        <v>1</v>
      </c>
      <c r="I1387" s="26"/>
      <c r="J1387" s="26"/>
      <c r="K1387" s="26"/>
    </row>
    <row r="1388" spans="1:11" s="76" customFormat="1" x14ac:dyDescent="0.35">
      <c r="A1388" s="82" t="s">
        <v>601</v>
      </c>
      <c r="B1388" s="83" t="s">
        <v>2033</v>
      </c>
      <c r="C1388" s="26" t="s">
        <v>139</v>
      </c>
      <c r="D1388" s="26">
        <v>1</v>
      </c>
      <c r="E1388" s="84">
        <v>25</v>
      </c>
      <c r="F1388" s="26">
        <v>25</v>
      </c>
      <c r="G1388" s="26">
        <v>1</v>
      </c>
      <c r="H1388" s="26">
        <v>1</v>
      </c>
      <c r="I1388" s="26"/>
      <c r="J1388" s="26"/>
      <c r="K1388" s="26"/>
    </row>
    <row r="1389" spans="1:11" s="76" customFormat="1" x14ac:dyDescent="0.35">
      <c r="A1389" s="82" t="s">
        <v>602</v>
      </c>
      <c r="B1389" s="83" t="s">
        <v>2034</v>
      </c>
      <c r="C1389" s="26" t="s">
        <v>139</v>
      </c>
      <c r="D1389" s="26">
        <v>1</v>
      </c>
      <c r="E1389" s="84">
        <v>21</v>
      </c>
      <c r="F1389" s="26">
        <v>21</v>
      </c>
      <c r="G1389" s="26">
        <v>1</v>
      </c>
      <c r="H1389" s="26">
        <v>1</v>
      </c>
      <c r="I1389" s="26"/>
      <c r="J1389" s="26"/>
      <c r="K1389" s="26"/>
    </row>
    <row r="1390" spans="1:11" s="76" customFormat="1" x14ac:dyDescent="0.35">
      <c r="A1390" s="82" t="s">
        <v>603</v>
      </c>
      <c r="B1390" s="83" t="s">
        <v>2035</v>
      </c>
      <c r="C1390" s="26" t="s">
        <v>139</v>
      </c>
      <c r="D1390" s="26">
        <v>1</v>
      </c>
      <c r="E1390" s="84">
        <v>292</v>
      </c>
      <c r="F1390" s="26">
        <v>292</v>
      </c>
      <c r="G1390" s="26">
        <v>1</v>
      </c>
      <c r="H1390" s="26">
        <v>1</v>
      </c>
      <c r="I1390" s="26"/>
      <c r="J1390" s="26"/>
      <c r="K1390" s="26"/>
    </row>
    <row r="1391" spans="1:11" s="76" customFormat="1" x14ac:dyDescent="0.35">
      <c r="A1391" s="82" t="s">
        <v>604</v>
      </c>
      <c r="B1391" s="83" t="s">
        <v>2028</v>
      </c>
      <c r="C1391" s="26" t="s">
        <v>139</v>
      </c>
      <c r="D1391" s="26">
        <v>1</v>
      </c>
      <c r="E1391" s="84">
        <v>94</v>
      </c>
      <c r="F1391" s="26">
        <v>94</v>
      </c>
      <c r="G1391" s="26">
        <v>1</v>
      </c>
      <c r="H1391" s="26">
        <v>1</v>
      </c>
      <c r="I1391" s="26"/>
      <c r="J1391" s="26"/>
      <c r="K1391" s="26"/>
    </row>
    <row r="1392" spans="1:11" s="76" customFormat="1" x14ac:dyDescent="0.35">
      <c r="A1392" s="82" t="s">
        <v>605</v>
      </c>
      <c r="B1392" s="83" t="s">
        <v>2036</v>
      </c>
      <c r="C1392" s="26" t="s">
        <v>1745</v>
      </c>
      <c r="D1392" s="26">
        <v>1</v>
      </c>
      <c r="E1392" s="84">
        <v>57</v>
      </c>
      <c r="F1392" s="26">
        <v>57</v>
      </c>
      <c r="G1392" s="26">
        <v>1</v>
      </c>
      <c r="H1392" s="26">
        <v>1</v>
      </c>
      <c r="I1392" s="26"/>
      <c r="J1392" s="26"/>
      <c r="K1392" s="26"/>
    </row>
    <row r="1393" spans="1:11" s="76" customFormat="1" x14ac:dyDescent="0.35">
      <c r="A1393" s="82" t="s">
        <v>606</v>
      </c>
      <c r="B1393" s="83" t="s">
        <v>2037</v>
      </c>
      <c r="C1393" s="26" t="s">
        <v>139</v>
      </c>
      <c r="D1393" s="26">
        <v>2</v>
      </c>
      <c r="E1393" s="84">
        <v>74</v>
      </c>
      <c r="F1393" s="26">
        <v>148</v>
      </c>
      <c r="G1393" s="26">
        <v>3</v>
      </c>
      <c r="H1393" s="26">
        <v>1</v>
      </c>
      <c r="I1393" s="26"/>
      <c r="J1393" s="26"/>
      <c r="K1393" s="26"/>
    </row>
    <row r="1394" spans="1:11" s="76" customFormat="1" x14ac:dyDescent="0.35">
      <c r="A1394" s="82" t="s">
        <v>607</v>
      </c>
      <c r="B1394" s="83" t="s">
        <v>2038</v>
      </c>
      <c r="C1394" s="26" t="s">
        <v>139</v>
      </c>
      <c r="D1394" s="26">
        <v>1</v>
      </c>
      <c r="E1394" s="84">
        <v>70</v>
      </c>
      <c r="F1394" s="26">
        <v>70</v>
      </c>
      <c r="G1394" s="26">
        <v>3</v>
      </c>
      <c r="H1394" s="26">
        <v>1</v>
      </c>
      <c r="I1394" s="26"/>
      <c r="J1394" s="26"/>
      <c r="K1394" s="26"/>
    </row>
    <row r="1395" spans="1:11" s="76" customFormat="1" x14ac:dyDescent="0.35">
      <c r="A1395" s="82" t="s">
        <v>608</v>
      </c>
      <c r="B1395" s="83" t="s">
        <v>2039</v>
      </c>
      <c r="C1395" s="26" t="s">
        <v>139</v>
      </c>
      <c r="D1395" s="26">
        <v>1</v>
      </c>
      <c r="E1395" s="84">
        <v>68</v>
      </c>
      <c r="F1395" s="26">
        <v>68</v>
      </c>
      <c r="G1395" s="26">
        <v>3</v>
      </c>
      <c r="H1395" s="26">
        <v>1</v>
      </c>
      <c r="I1395" s="26"/>
      <c r="J1395" s="26"/>
      <c r="K1395" s="26"/>
    </row>
    <row r="1396" spans="1:11" s="76" customFormat="1" x14ac:dyDescent="0.35">
      <c r="A1396" s="82" t="s">
        <v>609</v>
      </c>
      <c r="B1396" s="83" t="s">
        <v>2040</v>
      </c>
      <c r="C1396" s="26" t="s">
        <v>32</v>
      </c>
      <c r="D1396" s="26">
        <v>1</v>
      </c>
      <c r="E1396" s="84">
        <v>34</v>
      </c>
      <c r="F1396" s="26">
        <v>34</v>
      </c>
      <c r="G1396" s="26">
        <v>1</v>
      </c>
      <c r="H1396" s="26">
        <v>1</v>
      </c>
      <c r="I1396" s="26"/>
      <c r="J1396" s="26"/>
      <c r="K1396" s="26"/>
    </row>
    <row r="1397" spans="1:11" s="76" customFormat="1" x14ac:dyDescent="0.35">
      <c r="A1397" s="82" t="s">
        <v>610</v>
      </c>
      <c r="B1397" s="83" t="s">
        <v>2041</v>
      </c>
      <c r="C1397" s="26" t="s">
        <v>716</v>
      </c>
      <c r="D1397" s="26">
        <v>1</v>
      </c>
      <c r="E1397" s="84">
        <v>47</v>
      </c>
      <c r="F1397" s="26">
        <v>47</v>
      </c>
      <c r="G1397" s="26">
        <v>1</v>
      </c>
      <c r="H1397" s="26">
        <v>1</v>
      </c>
      <c r="I1397" s="26"/>
      <c r="J1397" s="26"/>
      <c r="K1397" s="26"/>
    </row>
    <row r="1398" spans="1:11" s="76" customFormat="1" x14ac:dyDescent="0.35">
      <c r="A1398" s="82" t="s">
        <v>611</v>
      </c>
      <c r="B1398" s="83" t="s">
        <v>2042</v>
      </c>
      <c r="C1398" s="26" t="s">
        <v>139</v>
      </c>
      <c r="D1398" s="26">
        <v>1</v>
      </c>
      <c r="E1398" s="84">
        <v>14</v>
      </c>
      <c r="F1398" s="26">
        <v>14</v>
      </c>
      <c r="G1398" s="26">
        <v>1</v>
      </c>
      <c r="H1398" s="26">
        <v>1</v>
      </c>
      <c r="I1398" s="26"/>
      <c r="J1398" s="26"/>
      <c r="K1398" s="26"/>
    </row>
    <row r="1399" spans="1:11" s="76" customFormat="1" x14ac:dyDescent="0.35">
      <c r="A1399" s="82" t="s">
        <v>612</v>
      </c>
      <c r="B1399" s="83" t="s">
        <v>2028</v>
      </c>
      <c r="C1399" s="26" t="s">
        <v>139</v>
      </c>
      <c r="D1399" s="26">
        <v>1</v>
      </c>
      <c r="E1399" s="84">
        <v>94</v>
      </c>
      <c r="F1399" s="26">
        <v>94</v>
      </c>
      <c r="G1399" s="26">
        <v>1</v>
      </c>
      <c r="H1399" s="26">
        <v>1</v>
      </c>
      <c r="I1399" s="26"/>
      <c r="J1399" s="26"/>
      <c r="K1399" s="26"/>
    </row>
    <row r="1400" spans="1:11" s="76" customFormat="1" ht="26" x14ac:dyDescent="0.35">
      <c r="A1400" s="82" t="s">
        <v>613</v>
      </c>
      <c r="B1400" s="83" t="s">
        <v>2043</v>
      </c>
      <c r="C1400" s="26" t="s">
        <v>139</v>
      </c>
      <c r="D1400" s="26">
        <v>4</v>
      </c>
      <c r="E1400" s="84">
        <v>115</v>
      </c>
      <c r="F1400" s="26">
        <v>460</v>
      </c>
      <c r="G1400" s="26">
        <v>1</v>
      </c>
      <c r="H1400" s="26">
        <v>1</v>
      </c>
      <c r="I1400" s="26"/>
      <c r="J1400" s="26"/>
      <c r="K1400" s="26"/>
    </row>
    <row r="1401" spans="1:11" s="76" customFormat="1" ht="26" x14ac:dyDescent="0.35">
      <c r="A1401" s="82" t="s">
        <v>614</v>
      </c>
      <c r="B1401" s="83" t="s">
        <v>3620</v>
      </c>
      <c r="C1401" s="26" t="s">
        <v>139</v>
      </c>
      <c r="D1401" s="26">
        <v>1</v>
      </c>
      <c r="E1401" s="84">
        <v>780</v>
      </c>
      <c r="F1401" s="26">
        <v>780</v>
      </c>
      <c r="G1401" s="26">
        <v>3</v>
      </c>
      <c r="H1401" s="26">
        <v>1</v>
      </c>
      <c r="I1401" s="26"/>
      <c r="J1401" s="26"/>
      <c r="K1401" s="26"/>
    </row>
    <row r="1402" spans="1:11" s="76" customFormat="1" x14ac:dyDescent="0.35">
      <c r="A1402" s="82" t="s">
        <v>615</v>
      </c>
      <c r="B1402" s="83" t="s">
        <v>3621</v>
      </c>
      <c r="C1402" s="26" t="s">
        <v>139</v>
      </c>
      <c r="D1402" s="26">
        <v>2</v>
      </c>
      <c r="E1402" s="84">
        <v>22</v>
      </c>
      <c r="F1402" s="26">
        <v>44</v>
      </c>
      <c r="G1402" s="26">
        <v>1</v>
      </c>
      <c r="H1402" s="26">
        <v>1</v>
      </c>
      <c r="I1402" s="26"/>
      <c r="J1402" s="26"/>
      <c r="K1402" s="26"/>
    </row>
    <row r="1403" spans="1:11" s="76" customFormat="1" x14ac:dyDescent="0.35">
      <c r="A1403" s="82" t="s">
        <v>616</v>
      </c>
      <c r="B1403" s="83" t="s">
        <v>3621</v>
      </c>
      <c r="C1403" s="26" t="s">
        <v>139</v>
      </c>
      <c r="D1403" s="26">
        <v>2</v>
      </c>
      <c r="E1403" s="84">
        <v>26.5</v>
      </c>
      <c r="F1403" s="26">
        <v>53</v>
      </c>
      <c r="G1403" s="26">
        <v>1</v>
      </c>
      <c r="H1403" s="26">
        <v>1</v>
      </c>
      <c r="I1403" s="26"/>
      <c r="J1403" s="26"/>
      <c r="K1403" s="26"/>
    </row>
    <row r="1404" spans="1:11" s="76" customFormat="1" x14ac:dyDescent="0.35">
      <c r="A1404" s="82" t="s">
        <v>617</v>
      </c>
      <c r="B1404" s="83" t="s">
        <v>3622</v>
      </c>
      <c r="C1404" s="26" t="s">
        <v>139</v>
      </c>
      <c r="D1404" s="26">
        <v>1</v>
      </c>
      <c r="E1404" s="84">
        <v>185</v>
      </c>
      <c r="F1404" s="26">
        <v>185</v>
      </c>
      <c r="G1404" s="26">
        <v>3</v>
      </c>
      <c r="H1404" s="26">
        <v>1</v>
      </c>
      <c r="I1404" s="26"/>
      <c r="J1404" s="26"/>
      <c r="K1404" s="26"/>
    </row>
    <row r="1405" spans="1:11" s="76" customFormat="1" x14ac:dyDescent="0.35">
      <c r="A1405" s="82" t="s">
        <v>618</v>
      </c>
      <c r="B1405" s="83" t="s">
        <v>3623</v>
      </c>
      <c r="C1405" s="26" t="s">
        <v>139</v>
      </c>
      <c r="D1405" s="26">
        <v>2</v>
      </c>
      <c r="E1405" s="84">
        <v>50</v>
      </c>
      <c r="F1405" s="26">
        <v>100</v>
      </c>
      <c r="G1405" s="26">
        <v>1</v>
      </c>
      <c r="H1405" s="26">
        <v>1</v>
      </c>
      <c r="I1405" s="26"/>
      <c r="J1405" s="26"/>
      <c r="K1405" s="26"/>
    </row>
    <row r="1406" spans="1:11" s="76" customFormat="1" x14ac:dyDescent="0.35">
      <c r="A1406" s="82" t="s">
        <v>619</v>
      </c>
      <c r="B1406" s="83" t="s">
        <v>1521</v>
      </c>
      <c r="C1406" s="26" t="s">
        <v>139</v>
      </c>
      <c r="D1406" s="26">
        <v>2</v>
      </c>
      <c r="E1406" s="84">
        <v>70</v>
      </c>
      <c r="F1406" s="26">
        <v>140</v>
      </c>
      <c r="G1406" s="26">
        <v>1</v>
      </c>
      <c r="H1406" s="26">
        <v>1</v>
      </c>
      <c r="I1406" s="26"/>
      <c r="J1406" s="26"/>
      <c r="K1406" s="26"/>
    </row>
    <row r="1407" spans="1:11" s="76" customFormat="1" x14ac:dyDescent="0.35">
      <c r="A1407" s="82" t="s">
        <v>2058</v>
      </c>
      <c r="B1407" s="83" t="s">
        <v>3624</v>
      </c>
      <c r="C1407" s="26" t="s">
        <v>139</v>
      </c>
      <c r="D1407" s="26">
        <v>5</v>
      </c>
      <c r="E1407" s="84">
        <v>5</v>
      </c>
      <c r="F1407" s="26">
        <v>25</v>
      </c>
      <c r="G1407" s="26">
        <v>1</v>
      </c>
      <c r="H1407" s="26">
        <v>1</v>
      </c>
      <c r="I1407" s="26"/>
      <c r="J1407" s="26"/>
      <c r="K1407" s="26"/>
    </row>
    <row r="1408" spans="1:11" s="76" customFormat="1" x14ac:dyDescent="0.35">
      <c r="A1408" s="82" t="s">
        <v>2059</v>
      </c>
      <c r="B1408" s="83" t="s">
        <v>1424</v>
      </c>
      <c r="C1408" s="26" t="s">
        <v>139</v>
      </c>
      <c r="D1408" s="26">
        <v>1</v>
      </c>
      <c r="E1408" s="84">
        <v>800</v>
      </c>
      <c r="F1408" s="26">
        <v>800</v>
      </c>
      <c r="G1408" s="26">
        <v>1</v>
      </c>
      <c r="H1408" s="26">
        <v>1</v>
      </c>
      <c r="I1408" s="26"/>
      <c r="J1408" s="26"/>
      <c r="K1408" s="26"/>
    </row>
    <row r="1409" spans="1:11" s="76" customFormat="1" x14ac:dyDescent="0.35">
      <c r="A1409" s="82" t="s">
        <v>2060</v>
      </c>
      <c r="B1409" s="83" t="s">
        <v>685</v>
      </c>
      <c r="C1409" s="26" t="s">
        <v>139</v>
      </c>
      <c r="D1409" s="26">
        <v>3</v>
      </c>
      <c r="E1409" s="84">
        <v>32</v>
      </c>
      <c r="F1409" s="26">
        <v>96</v>
      </c>
      <c r="G1409" s="26">
        <v>3</v>
      </c>
      <c r="H1409" s="26">
        <v>1</v>
      </c>
      <c r="I1409" s="26"/>
      <c r="J1409" s="26"/>
      <c r="K1409" s="26"/>
    </row>
    <row r="1410" spans="1:11" s="76" customFormat="1" x14ac:dyDescent="0.35">
      <c r="A1410" s="82" t="s">
        <v>2061</v>
      </c>
      <c r="B1410" s="83" t="s">
        <v>133</v>
      </c>
      <c r="C1410" s="26" t="s">
        <v>139</v>
      </c>
      <c r="D1410" s="26">
        <v>3</v>
      </c>
      <c r="E1410" s="84">
        <v>45</v>
      </c>
      <c r="F1410" s="26">
        <v>135</v>
      </c>
      <c r="G1410" s="26">
        <v>2</v>
      </c>
      <c r="H1410" s="26">
        <v>1</v>
      </c>
      <c r="I1410" s="26"/>
      <c r="J1410" s="26"/>
      <c r="K1410" s="26"/>
    </row>
    <row r="1411" spans="1:11" s="76" customFormat="1" x14ac:dyDescent="0.35">
      <c r="A1411" s="82" t="s">
        <v>2062</v>
      </c>
      <c r="B1411" s="83" t="s">
        <v>3625</v>
      </c>
      <c r="C1411" s="26" t="s">
        <v>139</v>
      </c>
      <c r="D1411" s="26">
        <v>1</v>
      </c>
      <c r="E1411" s="84">
        <v>180</v>
      </c>
      <c r="F1411" s="26">
        <v>180</v>
      </c>
      <c r="G1411" s="26">
        <v>1</v>
      </c>
      <c r="H1411" s="26">
        <v>1</v>
      </c>
      <c r="I1411" s="26"/>
      <c r="J1411" s="26"/>
      <c r="K1411" s="26"/>
    </row>
    <row r="1412" spans="1:11" s="76" customFormat="1" x14ac:dyDescent="0.35">
      <c r="A1412" s="82" t="s">
        <v>2063</v>
      </c>
      <c r="B1412" s="83" t="s">
        <v>2044</v>
      </c>
      <c r="C1412" s="26" t="s">
        <v>139</v>
      </c>
      <c r="D1412" s="26">
        <v>20</v>
      </c>
      <c r="E1412" s="84">
        <v>10</v>
      </c>
      <c r="F1412" s="26">
        <v>200</v>
      </c>
      <c r="G1412" s="26">
        <v>1</v>
      </c>
      <c r="H1412" s="26">
        <v>1</v>
      </c>
      <c r="I1412" s="26"/>
      <c r="J1412" s="26"/>
      <c r="K1412" s="26"/>
    </row>
    <row r="1413" spans="1:11" s="76" customFormat="1" x14ac:dyDescent="0.35">
      <c r="A1413" s="82" t="s">
        <v>2064</v>
      </c>
      <c r="B1413" s="83" t="s">
        <v>2045</v>
      </c>
      <c r="C1413" s="26" t="s">
        <v>145</v>
      </c>
      <c r="D1413" s="26">
        <v>1</v>
      </c>
      <c r="E1413" s="84">
        <v>105</v>
      </c>
      <c r="F1413" s="26">
        <v>105</v>
      </c>
      <c r="G1413" s="26">
        <v>1</v>
      </c>
      <c r="H1413" s="26">
        <v>1</v>
      </c>
      <c r="I1413" s="26"/>
      <c r="J1413" s="26"/>
      <c r="K1413" s="26"/>
    </row>
    <row r="1414" spans="1:11" s="76" customFormat="1" x14ac:dyDescent="0.35">
      <c r="A1414" s="82" t="s">
        <v>2065</v>
      </c>
      <c r="B1414" s="83" t="s">
        <v>2046</v>
      </c>
      <c r="C1414" s="26" t="s">
        <v>139</v>
      </c>
      <c r="D1414" s="26">
        <v>1</v>
      </c>
      <c r="E1414" s="84">
        <v>304</v>
      </c>
      <c r="F1414" s="26">
        <v>304</v>
      </c>
      <c r="G1414" s="26">
        <v>1</v>
      </c>
      <c r="H1414" s="26">
        <v>1</v>
      </c>
      <c r="I1414" s="26"/>
      <c r="J1414" s="26"/>
      <c r="K1414" s="26"/>
    </row>
    <row r="1415" spans="1:11" s="76" customFormat="1" x14ac:dyDescent="0.35">
      <c r="A1415" s="82" t="s">
        <v>2066</v>
      </c>
      <c r="B1415" s="83" t="s">
        <v>2047</v>
      </c>
      <c r="C1415" s="26" t="s">
        <v>139</v>
      </c>
      <c r="D1415" s="26">
        <v>1</v>
      </c>
      <c r="E1415" s="84">
        <v>29</v>
      </c>
      <c r="F1415" s="26">
        <v>29</v>
      </c>
      <c r="G1415" s="26">
        <v>1</v>
      </c>
      <c r="H1415" s="26">
        <v>1</v>
      </c>
      <c r="I1415" s="26"/>
      <c r="J1415" s="26"/>
      <c r="K1415" s="26"/>
    </row>
    <row r="1416" spans="1:11" s="76" customFormat="1" x14ac:dyDescent="0.35">
      <c r="A1416" s="82" t="s">
        <v>2067</v>
      </c>
      <c r="B1416" s="83" t="s">
        <v>2048</v>
      </c>
      <c r="C1416" s="26" t="s">
        <v>139</v>
      </c>
      <c r="D1416" s="26">
        <v>1</v>
      </c>
      <c r="E1416" s="84">
        <v>32</v>
      </c>
      <c r="F1416" s="26">
        <v>32</v>
      </c>
      <c r="G1416" s="26">
        <v>1</v>
      </c>
      <c r="H1416" s="26">
        <v>1</v>
      </c>
      <c r="I1416" s="26"/>
      <c r="J1416" s="26"/>
      <c r="K1416" s="26"/>
    </row>
    <row r="1417" spans="1:11" s="76" customFormat="1" x14ac:dyDescent="0.35">
      <c r="A1417" s="82" t="s">
        <v>2068</v>
      </c>
      <c r="B1417" s="83" t="s">
        <v>2049</v>
      </c>
      <c r="C1417" s="26" t="s">
        <v>139</v>
      </c>
      <c r="D1417" s="26">
        <v>1</v>
      </c>
      <c r="E1417" s="84">
        <v>91</v>
      </c>
      <c r="F1417" s="26">
        <v>91</v>
      </c>
      <c r="G1417" s="26">
        <v>1</v>
      </c>
      <c r="H1417" s="26">
        <v>1</v>
      </c>
      <c r="I1417" s="26"/>
      <c r="J1417" s="26"/>
      <c r="K1417" s="26"/>
    </row>
    <row r="1418" spans="1:11" s="76" customFormat="1" x14ac:dyDescent="0.35">
      <c r="A1418" s="82" t="s">
        <v>2069</v>
      </c>
      <c r="B1418" s="83" t="s">
        <v>2050</v>
      </c>
      <c r="C1418" s="26" t="s">
        <v>139</v>
      </c>
      <c r="D1418" s="26">
        <v>1</v>
      </c>
      <c r="E1418" s="84">
        <v>30</v>
      </c>
      <c r="F1418" s="26">
        <v>30</v>
      </c>
      <c r="G1418" s="26">
        <v>1</v>
      </c>
      <c r="H1418" s="26">
        <v>1</v>
      </c>
      <c r="I1418" s="26"/>
      <c r="J1418" s="26"/>
      <c r="K1418" s="26"/>
    </row>
    <row r="1419" spans="1:11" s="76" customFormat="1" x14ac:dyDescent="0.35">
      <c r="A1419" s="82" t="s">
        <v>2070</v>
      </c>
      <c r="B1419" s="83" t="s">
        <v>2051</v>
      </c>
      <c r="C1419" s="26" t="s">
        <v>139</v>
      </c>
      <c r="D1419" s="26">
        <v>1</v>
      </c>
      <c r="E1419" s="84">
        <v>88</v>
      </c>
      <c r="F1419" s="26">
        <v>88</v>
      </c>
      <c r="G1419" s="26">
        <v>1</v>
      </c>
      <c r="H1419" s="26">
        <v>1</v>
      </c>
      <c r="I1419" s="26"/>
      <c r="J1419" s="26"/>
      <c r="K1419" s="26"/>
    </row>
    <row r="1420" spans="1:11" s="76" customFormat="1" x14ac:dyDescent="0.35">
      <c r="A1420" s="82" t="s">
        <v>2071</v>
      </c>
      <c r="B1420" s="83" t="s">
        <v>2052</v>
      </c>
      <c r="C1420" s="26" t="s">
        <v>139</v>
      </c>
      <c r="D1420" s="26">
        <v>1</v>
      </c>
      <c r="E1420" s="84">
        <v>778</v>
      </c>
      <c r="F1420" s="26">
        <v>778</v>
      </c>
      <c r="G1420" s="26">
        <v>1</v>
      </c>
      <c r="H1420" s="26">
        <v>1</v>
      </c>
      <c r="I1420" s="26"/>
      <c r="J1420" s="26"/>
      <c r="K1420" s="26"/>
    </row>
    <row r="1421" spans="1:11" s="76" customFormat="1" x14ac:dyDescent="0.35">
      <c r="A1421" s="82" t="s">
        <v>2072</v>
      </c>
      <c r="B1421" s="83" t="s">
        <v>2053</v>
      </c>
      <c r="C1421" s="26" t="s">
        <v>139</v>
      </c>
      <c r="D1421" s="26">
        <v>1</v>
      </c>
      <c r="E1421" s="84">
        <v>340</v>
      </c>
      <c r="F1421" s="26">
        <v>340</v>
      </c>
      <c r="G1421" s="26">
        <v>1</v>
      </c>
      <c r="H1421" s="26">
        <v>1</v>
      </c>
      <c r="I1421" s="26"/>
      <c r="J1421" s="26"/>
      <c r="K1421" s="26"/>
    </row>
    <row r="1422" spans="1:11" s="76" customFormat="1" x14ac:dyDescent="0.35">
      <c r="A1422" s="82" t="s">
        <v>2073</v>
      </c>
      <c r="B1422" s="83" t="s">
        <v>3626</v>
      </c>
      <c r="C1422" s="26" t="s">
        <v>139</v>
      </c>
      <c r="D1422" s="26">
        <v>1</v>
      </c>
      <c r="E1422" s="84">
        <v>144</v>
      </c>
      <c r="F1422" s="26">
        <v>144</v>
      </c>
      <c r="G1422" s="26">
        <v>3</v>
      </c>
      <c r="H1422" s="26">
        <v>1</v>
      </c>
      <c r="I1422" s="26"/>
      <c r="J1422" s="26"/>
      <c r="K1422" s="26"/>
    </row>
    <row r="1423" spans="1:11" s="76" customFormat="1" x14ac:dyDescent="0.35">
      <c r="A1423" s="82" t="s">
        <v>2074</v>
      </c>
      <c r="B1423" s="83" t="s">
        <v>2054</v>
      </c>
      <c r="C1423" s="26" t="s">
        <v>139</v>
      </c>
      <c r="D1423" s="26">
        <v>1</v>
      </c>
      <c r="E1423" s="84">
        <v>20</v>
      </c>
      <c r="F1423" s="26">
        <v>20</v>
      </c>
      <c r="G1423" s="26">
        <v>3</v>
      </c>
      <c r="H1423" s="26">
        <v>1</v>
      </c>
      <c r="I1423" s="26"/>
      <c r="J1423" s="26"/>
      <c r="K1423" s="26"/>
    </row>
    <row r="1424" spans="1:11" s="76" customFormat="1" x14ac:dyDescent="0.35">
      <c r="A1424" s="82" t="s">
        <v>2075</v>
      </c>
      <c r="B1424" s="83" t="s">
        <v>2055</v>
      </c>
      <c r="C1424" s="26" t="s">
        <v>139</v>
      </c>
      <c r="D1424" s="26">
        <v>1</v>
      </c>
      <c r="E1424" s="84">
        <v>33</v>
      </c>
      <c r="F1424" s="26">
        <v>33</v>
      </c>
      <c r="G1424" s="26">
        <v>1</v>
      </c>
      <c r="H1424" s="26">
        <v>1</v>
      </c>
      <c r="I1424" s="26"/>
      <c r="J1424" s="26"/>
      <c r="K1424" s="26"/>
    </row>
    <row r="1425" spans="1:11" s="76" customFormat="1" x14ac:dyDescent="0.35">
      <c r="A1425" s="82" t="s">
        <v>2076</v>
      </c>
      <c r="B1425" s="83" t="s">
        <v>2056</v>
      </c>
      <c r="C1425" s="26" t="s">
        <v>139</v>
      </c>
      <c r="D1425" s="26">
        <v>1</v>
      </c>
      <c r="E1425" s="84">
        <v>223</v>
      </c>
      <c r="F1425" s="26">
        <v>223</v>
      </c>
      <c r="G1425" s="26">
        <v>1</v>
      </c>
      <c r="H1425" s="26">
        <v>1</v>
      </c>
      <c r="I1425" s="26"/>
      <c r="J1425" s="26"/>
      <c r="K1425" s="26"/>
    </row>
    <row r="1426" spans="1:11" s="76" customFormat="1" x14ac:dyDescent="0.35">
      <c r="A1426" s="82" t="s">
        <v>2077</v>
      </c>
      <c r="B1426" s="83" t="s">
        <v>2057</v>
      </c>
      <c r="C1426" s="26" t="s">
        <v>139</v>
      </c>
      <c r="D1426" s="26">
        <v>2</v>
      </c>
      <c r="E1426" s="84">
        <v>25</v>
      </c>
      <c r="F1426" s="26">
        <v>50</v>
      </c>
      <c r="G1426" s="26">
        <v>1</v>
      </c>
      <c r="H1426" s="26">
        <v>1</v>
      </c>
      <c r="I1426" s="26"/>
      <c r="J1426" s="26"/>
      <c r="K1426" s="26"/>
    </row>
    <row r="1427" spans="1:11" s="76" customFormat="1" ht="25" customHeight="1" x14ac:dyDescent="0.35">
      <c r="A1427" s="77">
        <v>6</v>
      </c>
      <c r="B1427" s="78" t="s">
        <v>54</v>
      </c>
      <c r="C1427" s="14"/>
      <c r="D1427" s="14"/>
      <c r="E1427" s="80"/>
      <c r="F1427" s="14">
        <f>SUM(F1428:F1516)</f>
        <v>55571.878282999969</v>
      </c>
      <c r="G1427" s="14"/>
      <c r="H1427" s="14"/>
      <c r="I1427" s="14"/>
      <c r="J1427" s="14"/>
      <c r="K1427" s="14"/>
    </row>
    <row r="1428" spans="1:11" s="76" customFormat="1" x14ac:dyDescent="0.35">
      <c r="A1428" s="82" t="s">
        <v>287</v>
      </c>
      <c r="B1428" s="83" t="s">
        <v>526</v>
      </c>
      <c r="C1428" s="26" t="s">
        <v>32</v>
      </c>
      <c r="D1428" s="26">
        <v>1</v>
      </c>
      <c r="E1428" s="84">
        <v>5448.6285710000002</v>
      </c>
      <c r="F1428" s="26">
        <v>5448.6285710000002</v>
      </c>
      <c r="G1428" s="26">
        <v>1</v>
      </c>
      <c r="H1428" s="26">
        <v>1</v>
      </c>
      <c r="I1428" s="26">
        <v>1453</v>
      </c>
      <c r="J1428" s="26">
        <v>50</v>
      </c>
      <c r="K1428" s="26"/>
    </row>
    <row r="1429" spans="1:11" s="76" customFormat="1" x14ac:dyDescent="0.35">
      <c r="A1429" s="82" t="s">
        <v>288</v>
      </c>
      <c r="B1429" s="83" t="s">
        <v>527</v>
      </c>
      <c r="C1429" s="26" t="s">
        <v>32</v>
      </c>
      <c r="D1429" s="26">
        <v>1</v>
      </c>
      <c r="E1429" s="84">
        <v>812</v>
      </c>
      <c r="F1429" s="26">
        <v>812</v>
      </c>
      <c r="G1429" s="26">
        <v>2</v>
      </c>
      <c r="H1429" s="26">
        <v>1</v>
      </c>
      <c r="I1429" s="26">
        <v>8</v>
      </c>
      <c r="J1429" s="26"/>
      <c r="K1429" s="26"/>
    </row>
    <row r="1430" spans="1:11" s="76" customFormat="1" x14ac:dyDescent="0.35">
      <c r="A1430" s="82" t="s">
        <v>289</v>
      </c>
      <c r="B1430" s="83" t="s">
        <v>2115</v>
      </c>
      <c r="C1430" s="26" t="s">
        <v>33</v>
      </c>
      <c r="D1430" s="26">
        <v>1</v>
      </c>
      <c r="E1430" s="84">
        <v>4396</v>
      </c>
      <c r="F1430" s="26">
        <v>4396</v>
      </c>
      <c r="G1430" s="26">
        <v>1</v>
      </c>
      <c r="H1430" s="26">
        <v>1</v>
      </c>
      <c r="I1430" s="26">
        <v>172</v>
      </c>
      <c r="J1430" s="26">
        <v>45</v>
      </c>
      <c r="K1430" s="26"/>
    </row>
    <row r="1431" spans="1:11" s="76" customFormat="1" x14ac:dyDescent="0.35">
      <c r="A1431" s="82" t="s">
        <v>290</v>
      </c>
      <c r="B1431" s="83" t="s">
        <v>1145</v>
      </c>
      <c r="C1431" s="26" t="s">
        <v>32</v>
      </c>
      <c r="D1431" s="26">
        <v>1</v>
      </c>
      <c r="E1431" s="84">
        <v>1669.14</v>
      </c>
      <c r="F1431" s="26">
        <v>1669.14</v>
      </c>
      <c r="G1431" s="26">
        <v>1</v>
      </c>
      <c r="H1431" s="26">
        <v>1</v>
      </c>
      <c r="I1431" s="26">
        <v>99</v>
      </c>
      <c r="J1431" s="26">
        <v>15</v>
      </c>
      <c r="K1431" s="26"/>
    </row>
    <row r="1432" spans="1:11" s="76" customFormat="1" x14ac:dyDescent="0.35">
      <c r="A1432" s="82" t="s">
        <v>291</v>
      </c>
      <c r="B1432" s="83" t="s">
        <v>34</v>
      </c>
      <c r="C1432" s="26" t="s">
        <v>32</v>
      </c>
      <c r="D1432" s="26">
        <v>7</v>
      </c>
      <c r="E1432" s="84">
        <v>418.98571428571432</v>
      </c>
      <c r="F1432" s="26">
        <v>2932.9</v>
      </c>
      <c r="G1432" s="26">
        <v>1</v>
      </c>
      <c r="H1432" s="26">
        <v>2</v>
      </c>
      <c r="I1432" s="26">
        <v>1845</v>
      </c>
      <c r="J1432" s="26">
        <v>65</v>
      </c>
      <c r="K1432" s="26"/>
    </row>
    <row r="1433" spans="1:11" s="76" customFormat="1" x14ac:dyDescent="0.35">
      <c r="A1433" s="82" t="s">
        <v>127</v>
      </c>
      <c r="B1433" s="83" t="s">
        <v>663</v>
      </c>
      <c r="C1433" s="26" t="s">
        <v>33</v>
      </c>
      <c r="D1433" s="26">
        <v>4</v>
      </c>
      <c r="E1433" s="84">
        <v>859.64250000000004</v>
      </c>
      <c r="F1433" s="26">
        <v>3438.57</v>
      </c>
      <c r="G1433" s="26">
        <v>1</v>
      </c>
      <c r="H1433" s="26">
        <v>2</v>
      </c>
      <c r="I1433" s="26">
        <v>5168</v>
      </c>
      <c r="J1433" s="26">
        <v>85</v>
      </c>
      <c r="K1433" s="26" t="s">
        <v>1869</v>
      </c>
    </row>
    <row r="1434" spans="1:11" s="76" customFormat="1" x14ac:dyDescent="0.35">
      <c r="A1434" s="82" t="s">
        <v>184</v>
      </c>
      <c r="B1434" s="83" t="s">
        <v>664</v>
      </c>
      <c r="C1434" s="26" t="s">
        <v>33</v>
      </c>
      <c r="D1434" s="26">
        <v>1</v>
      </c>
      <c r="E1434" s="84">
        <v>1847</v>
      </c>
      <c r="F1434" s="26">
        <v>1847</v>
      </c>
      <c r="G1434" s="26">
        <v>1</v>
      </c>
      <c r="H1434" s="26">
        <v>2</v>
      </c>
      <c r="I1434" s="26">
        <v>426</v>
      </c>
      <c r="J1434" s="26">
        <v>25</v>
      </c>
      <c r="K1434" s="26"/>
    </row>
    <row r="1435" spans="1:11" s="76" customFormat="1" x14ac:dyDescent="0.35">
      <c r="A1435" s="82" t="s">
        <v>292</v>
      </c>
      <c r="B1435" s="83" t="s">
        <v>1748</v>
      </c>
      <c r="C1435" s="26" t="s">
        <v>32</v>
      </c>
      <c r="D1435" s="26">
        <v>10</v>
      </c>
      <c r="E1435" s="84">
        <v>397.19499999999999</v>
      </c>
      <c r="F1435" s="26">
        <v>3971.95</v>
      </c>
      <c r="G1435" s="26">
        <v>1</v>
      </c>
      <c r="H1435" s="26">
        <v>2</v>
      </c>
      <c r="I1435" s="26">
        <v>780</v>
      </c>
      <c r="J1435" s="26">
        <v>15</v>
      </c>
      <c r="K1435" s="26"/>
    </row>
    <row r="1436" spans="1:11" s="76" customFormat="1" x14ac:dyDescent="0.35">
      <c r="A1436" s="82" t="s">
        <v>293</v>
      </c>
      <c r="B1436" s="83" t="s">
        <v>175</v>
      </c>
      <c r="C1436" s="26" t="s">
        <v>32</v>
      </c>
      <c r="D1436" s="26">
        <v>7</v>
      </c>
      <c r="E1436" s="84">
        <v>535.67142857142858</v>
      </c>
      <c r="F1436" s="26">
        <v>3749.7</v>
      </c>
      <c r="G1436" s="26">
        <v>1</v>
      </c>
      <c r="H1436" s="26">
        <v>1</v>
      </c>
      <c r="I1436" s="26">
        <v>88</v>
      </c>
      <c r="J1436" s="26">
        <v>88</v>
      </c>
      <c r="K1436" s="26"/>
    </row>
    <row r="1437" spans="1:11" s="76" customFormat="1" x14ac:dyDescent="0.35">
      <c r="A1437" s="82" t="s">
        <v>294</v>
      </c>
      <c r="B1437" s="83" t="s">
        <v>665</v>
      </c>
      <c r="C1437" s="26" t="s">
        <v>32</v>
      </c>
      <c r="D1437" s="26">
        <v>2</v>
      </c>
      <c r="E1437" s="84">
        <v>808.25</v>
      </c>
      <c r="F1437" s="26">
        <v>1616.5</v>
      </c>
      <c r="G1437" s="26">
        <v>1</v>
      </c>
      <c r="H1437" s="26">
        <v>1</v>
      </c>
      <c r="I1437" s="26">
        <v>22</v>
      </c>
      <c r="J1437" s="26">
        <v>22</v>
      </c>
      <c r="K1437" s="26" t="s">
        <v>1869</v>
      </c>
    </row>
    <row r="1438" spans="1:11" s="76" customFormat="1" x14ac:dyDescent="0.35">
      <c r="A1438" s="82" t="s">
        <v>295</v>
      </c>
      <c r="B1438" s="83" t="s">
        <v>130</v>
      </c>
      <c r="C1438" s="26" t="s">
        <v>32</v>
      </c>
      <c r="D1438" s="26">
        <v>11</v>
      </c>
      <c r="E1438" s="84">
        <v>211.43454545454549</v>
      </c>
      <c r="F1438" s="26">
        <v>2325.7800000000002</v>
      </c>
      <c r="G1438" s="26">
        <v>1</v>
      </c>
      <c r="H1438" s="26">
        <v>1</v>
      </c>
      <c r="I1438" s="26"/>
      <c r="J1438" s="26"/>
      <c r="K1438" s="26"/>
    </row>
    <row r="1439" spans="1:11" s="76" customFormat="1" x14ac:dyDescent="0.35">
      <c r="A1439" s="82" t="s">
        <v>296</v>
      </c>
      <c r="B1439" s="83" t="s">
        <v>131</v>
      </c>
      <c r="C1439" s="26" t="s">
        <v>139</v>
      </c>
      <c r="D1439" s="26">
        <v>5</v>
      </c>
      <c r="E1439" s="84">
        <v>36</v>
      </c>
      <c r="F1439" s="26">
        <v>180</v>
      </c>
      <c r="G1439" s="26">
        <v>3</v>
      </c>
      <c r="H1439" s="26">
        <v>2</v>
      </c>
      <c r="I1439" s="26"/>
      <c r="J1439" s="26"/>
      <c r="K1439" s="26"/>
    </row>
    <row r="1440" spans="1:11" s="76" customFormat="1" x14ac:dyDescent="0.35">
      <c r="A1440" s="82" t="s">
        <v>314</v>
      </c>
      <c r="B1440" s="83" t="s">
        <v>133</v>
      </c>
      <c r="C1440" s="26" t="s">
        <v>32</v>
      </c>
      <c r="D1440" s="26">
        <v>3</v>
      </c>
      <c r="E1440" s="84">
        <v>45</v>
      </c>
      <c r="F1440" s="26">
        <v>135</v>
      </c>
      <c r="G1440" s="26">
        <v>3</v>
      </c>
      <c r="H1440" s="26">
        <v>1</v>
      </c>
      <c r="I1440" s="26"/>
      <c r="J1440" s="26"/>
      <c r="K1440" s="26"/>
    </row>
    <row r="1441" spans="1:11" s="76" customFormat="1" x14ac:dyDescent="0.35">
      <c r="A1441" s="82" t="s">
        <v>315</v>
      </c>
      <c r="B1441" s="83" t="s">
        <v>409</v>
      </c>
      <c r="C1441" s="26" t="s">
        <v>139</v>
      </c>
      <c r="D1441" s="26">
        <v>2</v>
      </c>
      <c r="E1441" s="84">
        <v>109.85</v>
      </c>
      <c r="F1441" s="26">
        <v>219.7</v>
      </c>
      <c r="G1441" s="26">
        <v>2</v>
      </c>
      <c r="H1441" s="26">
        <v>1</v>
      </c>
      <c r="I1441" s="26">
        <v>55</v>
      </c>
      <c r="J1441" s="26">
        <v>55</v>
      </c>
      <c r="K1441" s="26" t="s">
        <v>2116</v>
      </c>
    </row>
    <row r="1442" spans="1:11" s="76" customFormat="1" x14ac:dyDescent="0.35">
      <c r="A1442" s="82" t="s">
        <v>316</v>
      </c>
      <c r="B1442" s="83" t="s">
        <v>2117</v>
      </c>
      <c r="C1442" s="26" t="s">
        <v>33</v>
      </c>
      <c r="D1442" s="26">
        <v>1</v>
      </c>
      <c r="E1442" s="84">
        <v>2550</v>
      </c>
      <c r="F1442" s="26">
        <v>2550</v>
      </c>
      <c r="G1442" s="26">
        <v>1</v>
      </c>
      <c r="H1442" s="26">
        <v>2</v>
      </c>
      <c r="I1442" s="26">
        <v>15</v>
      </c>
      <c r="J1442" s="26">
        <v>15</v>
      </c>
      <c r="K1442" s="26"/>
    </row>
    <row r="1443" spans="1:11" s="76" customFormat="1" x14ac:dyDescent="0.35">
      <c r="A1443" s="82" t="s">
        <v>317</v>
      </c>
      <c r="B1443" s="83" t="s">
        <v>669</v>
      </c>
      <c r="C1443" s="26" t="s">
        <v>145</v>
      </c>
      <c r="D1443" s="26">
        <v>2</v>
      </c>
      <c r="E1443" s="84">
        <v>253.245</v>
      </c>
      <c r="F1443" s="26">
        <v>506.49</v>
      </c>
      <c r="G1443" s="26">
        <v>1</v>
      </c>
      <c r="H1443" s="26">
        <v>2</v>
      </c>
      <c r="I1443" s="26">
        <v>66</v>
      </c>
      <c r="J1443" s="26"/>
      <c r="K1443" s="26"/>
    </row>
    <row r="1444" spans="1:11" s="76" customFormat="1" x14ac:dyDescent="0.35">
      <c r="A1444" s="82" t="s">
        <v>318</v>
      </c>
      <c r="B1444" s="83" t="s">
        <v>1752</v>
      </c>
      <c r="C1444" s="26" t="s">
        <v>145</v>
      </c>
      <c r="D1444" s="26">
        <v>1</v>
      </c>
      <c r="E1444" s="84">
        <v>181.5</v>
      </c>
      <c r="F1444" s="26">
        <v>181.5</v>
      </c>
      <c r="G1444" s="26">
        <v>1</v>
      </c>
      <c r="H1444" s="26">
        <v>2</v>
      </c>
      <c r="I1444" s="26"/>
      <c r="J1444" s="26"/>
      <c r="K1444" s="26"/>
    </row>
    <row r="1445" spans="1:11" s="76" customFormat="1" x14ac:dyDescent="0.35">
      <c r="A1445" s="82" t="s">
        <v>319</v>
      </c>
      <c r="B1445" s="83" t="s">
        <v>670</v>
      </c>
      <c r="C1445" s="26" t="s">
        <v>139</v>
      </c>
      <c r="D1445" s="26">
        <v>2</v>
      </c>
      <c r="E1445" s="84">
        <v>404.59500000000003</v>
      </c>
      <c r="F1445" s="26">
        <v>809.19</v>
      </c>
      <c r="G1445" s="26">
        <v>1</v>
      </c>
      <c r="H1445" s="26">
        <v>1</v>
      </c>
      <c r="I1445" s="26">
        <v>66</v>
      </c>
      <c r="J1445" s="26"/>
      <c r="K1445" s="26"/>
    </row>
    <row r="1446" spans="1:11" s="76" customFormat="1" x14ac:dyDescent="0.35">
      <c r="A1446" s="82" t="s">
        <v>2114</v>
      </c>
      <c r="B1446" s="83" t="s">
        <v>134</v>
      </c>
      <c r="C1446" s="26" t="s">
        <v>32</v>
      </c>
      <c r="D1446" s="26">
        <v>8</v>
      </c>
      <c r="E1446" s="84">
        <v>64.751249999999999</v>
      </c>
      <c r="F1446" s="26">
        <v>518.01</v>
      </c>
      <c r="G1446" s="26">
        <v>1</v>
      </c>
      <c r="H1446" s="26">
        <v>2</v>
      </c>
      <c r="I1446" s="26">
        <v>875</v>
      </c>
      <c r="J1446" s="26"/>
      <c r="K1446" s="26"/>
    </row>
    <row r="1447" spans="1:11" s="76" customFormat="1" x14ac:dyDescent="0.35">
      <c r="A1447" s="82" t="s">
        <v>2155</v>
      </c>
      <c r="B1447" s="83" t="s">
        <v>1157</v>
      </c>
      <c r="C1447" s="26" t="s">
        <v>32</v>
      </c>
      <c r="D1447" s="26">
        <v>1</v>
      </c>
      <c r="E1447" s="84">
        <v>75</v>
      </c>
      <c r="F1447" s="26">
        <v>75</v>
      </c>
      <c r="G1447" s="26">
        <v>1</v>
      </c>
      <c r="H1447" s="26">
        <v>1</v>
      </c>
      <c r="I1447" s="26">
        <v>12</v>
      </c>
      <c r="J1447" s="26"/>
      <c r="K1447" s="26"/>
    </row>
    <row r="1448" spans="1:11" s="76" customFormat="1" x14ac:dyDescent="0.35">
      <c r="A1448" s="82" t="s">
        <v>2156</v>
      </c>
      <c r="B1448" s="83" t="s">
        <v>949</v>
      </c>
      <c r="C1448" s="26" t="s">
        <v>33</v>
      </c>
      <c r="D1448" s="26">
        <v>1</v>
      </c>
      <c r="E1448" s="84">
        <v>2230</v>
      </c>
      <c r="F1448" s="26">
        <v>2230</v>
      </c>
      <c r="G1448" s="26">
        <v>1</v>
      </c>
      <c r="H1448" s="26">
        <v>2</v>
      </c>
      <c r="I1448" s="26">
        <v>150</v>
      </c>
      <c r="J1448" s="26"/>
      <c r="K1448" s="26"/>
    </row>
    <row r="1449" spans="1:11" s="76" customFormat="1" x14ac:dyDescent="0.35">
      <c r="A1449" s="82" t="s">
        <v>2157</v>
      </c>
      <c r="B1449" s="83" t="s">
        <v>137</v>
      </c>
      <c r="C1449" s="26" t="s">
        <v>33</v>
      </c>
      <c r="D1449" s="26">
        <v>1</v>
      </c>
      <c r="E1449" s="84">
        <v>97.5</v>
      </c>
      <c r="F1449" s="26">
        <v>97.5</v>
      </c>
      <c r="G1449" s="26">
        <v>1</v>
      </c>
      <c r="H1449" s="26">
        <v>1</v>
      </c>
      <c r="I1449" s="26">
        <v>269</v>
      </c>
      <c r="J1449" s="26"/>
      <c r="K1449" s="26"/>
    </row>
    <row r="1450" spans="1:11" s="76" customFormat="1" x14ac:dyDescent="0.35">
      <c r="A1450" s="82" t="s">
        <v>2158</v>
      </c>
      <c r="B1450" s="83" t="s">
        <v>1158</v>
      </c>
      <c r="C1450" s="26" t="s">
        <v>32</v>
      </c>
      <c r="D1450" s="26">
        <v>2</v>
      </c>
      <c r="E1450" s="84">
        <v>242.08500000000001</v>
      </c>
      <c r="F1450" s="26">
        <v>484.17</v>
      </c>
      <c r="G1450" s="26">
        <v>2</v>
      </c>
      <c r="H1450" s="26">
        <v>1</v>
      </c>
      <c r="I1450" s="26">
        <v>25</v>
      </c>
      <c r="J1450" s="26"/>
      <c r="K1450" s="26"/>
    </row>
    <row r="1451" spans="1:11" s="76" customFormat="1" x14ac:dyDescent="0.35">
      <c r="A1451" s="82" t="s">
        <v>2159</v>
      </c>
      <c r="B1451" s="83" t="s">
        <v>1159</v>
      </c>
      <c r="C1451" s="26" t="s">
        <v>32</v>
      </c>
      <c r="D1451" s="26">
        <v>1</v>
      </c>
      <c r="E1451" s="84">
        <v>209.3</v>
      </c>
      <c r="F1451" s="26">
        <v>209.3</v>
      </c>
      <c r="G1451" s="26">
        <v>1</v>
      </c>
      <c r="H1451" s="26">
        <v>2</v>
      </c>
      <c r="I1451" s="26">
        <v>114</v>
      </c>
      <c r="J1451" s="26"/>
      <c r="K1451" s="26"/>
    </row>
    <row r="1452" spans="1:11" s="76" customFormat="1" x14ac:dyDescent="0.35">
      <c r="A1452" s="82" t="s">
        <v>2160</v>
      </c>
      <c r="B1452" s="83" t="s">
        <v>2118</v>
      </c>
      <c r="C1452" s="26" t="s">
        <v>139</v>
      </c>
      <c r="D1452" s="26">
        <v>2</v>
      </c>
      <c r="E1452" s="84">
        <v>415.315</v>
      </c>
      <c r="F1452" s="26">
        <v>830.63</v>
      </c>
      <c r="G1452" s="26">
        <v>1</v>
      </c>
      <c r="H1452" s="26">
        <v>1</v>
      </c>
      <c r="I1452" s="26">
        <v>85</v>
      </c>
      <c r="J1452" s="26"/>
      <c r="K1452" s="26"/>
    </row>
    <row r="1453" spans="1:11" s="76" customFormat="1" x14ac:dyDescent="0.35">
      <c r="A1453" s="82" t="s">
        <v>2161</v>
      </c>
      <c r="B1453" s="83" t="s">
        <v>2119</v>
      </c>
      <c r="C1453" s="26" t="s">
        <v>139</v>
      </c>
      <c r="D1453" s="26">
        <v>2</v>
      </c>
      <c r="E1453" s="84">
        <v>8.9600000000000009</v>
      </c>
      <c r="F1453" s="26">
        <v>17.920000000000002</v>
      </c>
      <c r="G1453" s="26">
        <v>1</v>
      </c>
      <c r="H1453" s="26">
        <v>1</v>
      </c>
      <c r="I1453" s="26"/>
      <c r="J1453" s="26"/>
      <c r="K1453" s="26"/>
    </row>
    <row r="1454" spans="1:11" s="76" customFormat="1" x14ac:dyDescent="0.35">
      <c r="A1454" s="82" t="s">
        <v>2162</v>
      </c>
      <c r="B1454" s="83" t="s">
        <v>1780</v>
      </c>
      <c r="C1454" s="26" t="s">
        <v>32</v>
      </c>
      <c r="D1454" s="26">
        <v>1</v>
      </c>
      <c r="E1454" s="84">
        <v>267.48</v>
      </c>
      <c r="F1454" s="26">
        <v>267.48</v>
      </c>
      <c r="G1454" s="26">
        <v>3</v>
      </c>
      <c r="H1454" s="26">
        <v>2</v>
      </c>
      <c r="I1454" s="26"/>
      <c r="J1454" s="26"/>
      <c r="K1454" s="26"/>
    </row>
    <row r="1455" spans="1:11" s="76" customFormat="1" x14ac:dyDescent="0.35">
      <c r="A1455" s="82" t="s">
        <v>2163</v>
      </c>
      <c r="B1455" s="83" t="s">
        <v>1530</v>
      </c>
      <c r="C1455" s="26" t="s">
        <v>139</v>
      </c>
      <c r="D1455" s="26">
        <v>1</v>
      </c>
      <c r="E1455" s="84">
        <v>11.154999999999999</v>
      </c>
      <c r="F1455" s="26">
        <v>11.154999999999999</v>
      </c>
      <c r="G1455" s="26">
        <v>1</v>
      </c>
      <c r="H1455" s="26">
        <v>1</v>
      </c>
      <c r="I1455" s="26"/>
      <c r="J1455" s="26"/>
      <c r="K1455" s="26"/>
    </row>
    <row r="1456" spans="1:11" s="76" customFormat="1" x14ac:dyDescent="0.35">
      <c r="A1456" s="82" t="s">
        <v>2164</v>
      </c>
      <c r="B1456" s="83" t="s">
        <v>1801</v>
      </c>
      <c r="C1456" s="26" t="s">
        <v>32</v>
      </c>
      <c r="D1456" s="26">
        <v>4</v>
      </c>
      <c r="E1456" s="84">
        <v>409.32749999999999</v>
      </c>
      <c r="F1456" s="26">
        <v>1637.31</v>
      </c>
      <c r="G1456" s="26">
        <v>1</v>
      </c>
      <c r="H1456" s="26">
        <v>2</v>
      </c>
      <c r="I1456" s="26">
        <v>2962</v>
      </c>
      <c r="J1456" s="26"/>
      <c r="K1456" s="26"/>
    </row>
    <row r="1457" spans="1:11" s="76" customFormat="1" x14ac:dyDescent="0.35">
      <c r="A1457" s="82" t="s">
        <v>2165</v>
      </c>
      <c r="B1457" s="83" t="s">
        <v>553</v>
      </c>
      <c r="C1457" s="26" t="s">
        <v>32</v>
      </c>
      <c r="D1457" s="26">
        <v>4</v>
      </c>
      <c r="E1457" s="84">
        <v>31.8475</v>
      </c>
      <c r="F1457" s="26">
        <v>127.39</v>
      </c>
      <c r="G1457" s="26">
        <v>1</v>
      </c>
      <c r="H1457" s="26">
        <v>1</v>
      </c>
      <c r="I1457" s="26">
        <v>1642</v>
      </c>
      <c r="J1457" s="26"/>
      <c r="K1457" s="26"/>
    </row>
    <row r="1458" spans="1:11" s="76" customFormat="1" x14ac:dyDescent="0.35">
      <c r="A1458" s="82" t="s">
        <v>2166</v>
      </c>
      <c r="B1458" s="83" t="s">
        <v>672</v>
      </c>
      <c r="C1458" s="26" t="s">
        <v>32</v>
      </c>
      <c r="D1458" s="26">
        <v>2</v>
      </c>
      <c r="E1458" s="84">
        <v>196</v>
      </c>
      <c r="F1458" s="26">
        <v>392</v>
      </c>
      <c r="G1458" s="26">
        <v>1</v>
      </c>
      <c r="H1458" s="26">
        <v>1</v>
      </c>
      <c r="I1458" s="26">
        <v>534</v>
      </c>
      <c r="J1458" s="26"/>
      <c r="K1458" s="26"/>
    </row>
    <row r="1459" spans="1:11" s="76" customFormat="1" x14ac:dyDescent="0.35">
      <c r="A1459" s="82" t="s">
        <v>2167</v>
      </c>
      <c r="B1459" s="83" t="s">
        <v>566</v>
      </c>
      <c r="C1459" s="26" t="s">
        <v>32</v>
      </c>
      <c r="D1459" s="26">
        <v>1</v>
      </c>
      <c r="E1459" s="84">
        <v>969.07619</v>
      </c>
      <c r="F1459" s="26">
        <v>969.07619</v>
      </c>
      <c r="G1459" s="26">
        <v>1</v>
      </c>
      <c r="H1459" s="26">
        <v>2</v>
      </c>
      <c r="I1459" s="26">
        <v>481</v>
      </c>
      <c r="J1459" s="26"/>
      <c r="K1459" s="26"/>
    </row>
    <row r="1460" spans="1:11" s="76" customFormat="1" x14ac:dyDescent="0.35">
      <c r="A1460" s="82" t="s">
        <v>2168</v>
      </c>
      <c r="B1460" s="83" t="s">
        <v>2120</v>
      </c>
      <c r="C1460" s="26" t="s">
        <v>32</v>
      </c>
      <c r="D1460" s="26">
        <v>1</v>
      </c>
      <c r="E1460" s="84">
        <v>1365</v>
      </c>
      <c r="F1460" s="26">
        <v>1365</v>
      </c>
      <c r="G1460" s="26">
        <v>3</v>
      </c>
      <c r="H1460" s="26">
        <v>1</v>
      </c>
      <c r="I1460" s="26"/>
      <c r="J1460" s="26"/>
      <c r="K1460" s="26"/>
    </row>
    <row r="1461" spans="1:11" s="76" customFormat="1" x14ac:dyDescent="0.35">
      <c r="A1461" s="82" t="s">
        <v>2169</v>
      </c>
      <c r="B1461" s="83" t="s">
        <v>2121</v>
      </c>
      <c r="C1461" s="26" t="s">
        <v>32</v>
      </c>
      <c r="D1461" s="26">
        <v>1</v>
      </c>
      <c r="E1461" s="84">
        <v>1540</v>
      </c>
      <c r="F1461" s="26">
        <v>1540</v>
      </c>
      <c r="G1461" s="26">
        <v>3</v>
      </c>
      <c r="H1461" s="26">
        <v>1</v>
      </c>
      <c r="I1461" s="26"/>
      <c r="J1461" s="26"/>
      <c r="K1461" s="26"/>
    </row>
    <row r="1462" spans="1:11" s="76" customFormat="1" x14ac:dyDescent="0.35">
      <c r="A1462" s="82" t="s">
        <v>2170</v>
      </c>
      <c r="B1462" s="83" t="s">
        <v>446</v>
      </c>
      <c r="C1462" s="26" t="s">
        <v>139</v>
      </c>
      <c r="D1462" s="26">
        <v>2</v>
      </c>
      <c r="E1462" s="84">
        <v>236.73</v>
      </c>
      <c r="F1462" s="26">
        <v>473.46</v>
      </c>
      <c r="G1462" s="26">
        <v>1</v>
      </c>
      <c r="H1462" s="26">
        <v>1</v>
      </c>
      <c r="I1462" s="26"/>
      <c r="J1462" s="26"/>
      <c r="K1462" s="26"/>
    </row>
    <row r="1463" spans="1:11" s="76" customFormat="1" x14ac:dyDescent="0.35">
      <c r="A1463" s="82" t="s">
        <v>2171</v>
      </c>
      <c r="B1463" s="83" t="s">
        <v>556</v>
      </c>
      <c r="C1463" s="26" t="s">
        <v>139</v>
      </c>
      <c r="D1463" s="26">
        <v>3</v>
      </c>
      <c r="E1463" s="84">
        <v>40.31</v>
      </c>
      <c r="F1463" s="26">
        <v>120.93</v>
      </c>
      <c r="G1463" s="26">
        <v>1</v>
      </c>
      <c r="H1463" s="26">
        <v>1</v>
      </c>
      <c r="I1463" s="26"/>
      <c r="J1463" s="26"/>
      <c r="K1463" s="26"/>
    </row>
    <row r="1464" spans="1:11" s="76" customFormat="1" x14ac:dyDescent="0.35">
      <c r="A1464" s="82" t="s">
        <v>2172</v>
      </c>
      <c r="B1464" s="83" t="s">
        <v>2122</v>
      </c>
      <c r="C1464" s="26" t="s">
        <v>139</v>
      </c>
      <c r="D1464" s="26">
        <v>3</v>
      </c>
      <c r="E1464" s="84">
        <v>8.9533333333333331</v>
      </c>
      <c r="F1464" s="26">
        <v>26.86</v>
      </c>
      <c r="G1464" s="26">
        <v>1</v>
      </c>
      <c r="H1464" s="26">
        <v>1</v>
      </c>
      <c r="I1464" s="26"/>
      <c r="J1464" s="26"/>
      <c r="K1464" s="26"/>
    </row>
    <row r="1465" spans="1:11" s="76" customFormat="1" x14ac:dyDescent="0.35">
      <c r="A1465" s="82" t="s">
        <v>2173</v>
      </c>
      <c r="B1465" s="83" t="s">
        <v>2123</v>
      </c>
      <c r="C1465" s="26" t="s">
        <v>32</v>
      </c>
      <c r="D1465" s="26">
        <v>3</v>
      </c>
      <c r="E1465" s="84">
        <v>57.626666666666665</v>
      </c>
      <c r="F1465" s="26">
        <v>172.88</v>
      </c>
      <c r="G1465" s="26">
        <v>1</v>
      </c>
      <c r="H1465" s="26">
        <v>1</v>
      </c>
      <c r="I1465" s="26"/>
      <c r="J1465" s="26"/>
      <c r="K1465" s="26"/>
    </row>
    <row r="1466" spans="1:11" s="76" customFormat="1" x14ac:dyDescent="0.35">
      <c r="A1466" s="82" t="s">
        <v>2174</v>
      </c>
      <c r="B1466" s="83" t="s">
        <v>538</v>
      </c>
      <c r="C1466" s="26" t="s">
        <v>139</v>
      </c>
      <c r="D1466" s="26">
        <v>3</v>
      </c>
      <c r="E1466" s="84">
        <v>36.793333333333329</v>
      </c>
      <c r="F1466" s="26">
        <v>110.38</v>
      </c>
      <c r="G1466" s="26">
        <v>2</v>
      </c>
      <c r="H1466" s="26">
        <v>1</v>
      </c>
      <c r="I1466" s="26"/>
      <c r="J1466" s="26"/>
      <c r="K1466" s="26"/>
    </row>
    <row r="1467" spans="1:11" s="76" customFormat="1" x14ac:dyDescent="0.35">
      <c r="A1467" s="82" t="s">
        <v>2175</v>
      </c>
      <c r="B1467" s="83" t="s">
        <v>2124</v>
      </c>
      <c r="C1467" s="26" t="s">
        <v>139</v>
      </c>
      <c r="D1467" s="26">
        <v>1</v>
      </c>
      <c r="E1467" s="84">
        <v>104.250379</v>
      </c>
      <c r="F1467" s="26">
        <v>104.250379</v>
      </c>
      <c r="G1467" s="26">
        <v>3</v>
      </c>
      <c r="H1467" s="26">
        <v>2</v>
      </c>
      <c r="I1467" s="26"/>
      <c r="J1467" s="26"/>
      <c r="K1467" s="26"/>
    </row>
    <row r="1468" spans="1:11" s="76" customFormat="1" x14ac:dyDescent="0.35">
      <c r="A1468" s="82" t="s">
        <v>2176</v>
      </c>
      <c r="B1468" s="83" t="s">
        <v>1258</v>
      </c>
      <c r="C1468" s="26" t="s">
        <v>139</v>
      </c>
      <c r="D1468" s="26">
        <v>1</v>
      </c>
      <c r="E1468" s="84">
        <v>96</v>
      </c>
      <c r="F1468" s="26">
        <v>96</v>
      </c>
      <c r="G1468" s="26">
        <v>1</v>
      </c>
      <c r="H1468" s="26">
        <v>1</v>
      </c>
      <c r="I1468" s="26"/>
      <c r="J1468" s="26"/>
      <c r="K1468" s="26"/>
    </row>
    <row r="1469" spans="1:11" s="76" customFormat="1" x14ac:dyDescent="0.35">
      <c r="A1469" s="82" t="s">
        <v>2177</v>
      </c>
      <c r="B1469" s="83" t="s">
        <v>715</v>
      </c>
      <c r="C1469" s="26" t="s">
        <v>32</v>
      </c>
      <c r="D1469" s="26">
        <v>1</v>
      </c>
      <c r="E1469" s="84">
        <v>96</v>
      </c>
      <c r="F1469" s="26">
        <v>96</v>
      </c>
      <c r="G1469" s="26">
        <v>1</v>
      </c>
      <c r="H1469" s="26">
        <v>1</v>
      </c>
      <c r="I1469" s="26">
        <v>68</v>
      </c>
      <c r="J1469" s="26"/>
      <c r="K1469" s="26"/>
    </row>
    <row r="1470" spans="1:11" s="76" customFormat="1" x14ac:dyDescent="0.35">
      <c r="A1470" s="82" t="s">
        <v>2178</v>
      </c>
      <c r="B1470" s="83" t="s">
        <v>560</v>
      </c>
      <c r="C1470" s="26" t="s">
        <v>139</v>
      </c>
      <c r="D1470" s="26">
        <v>4</v>
      </c>
      <c r="E1470" s="84">
        <v>20.842500000000001</v>
      </c>
      <c r="F1470" s="26">
        <v>83.37</v>
      </c>
      <c r="G1470" s="26">
        <v>1</v>
      </c>
      <c r="H1470" s="26">
        <v>1</v>
      </c>
      <c r="I1470" s="26"/>
      <c r="J1470" s="26"/>
      <c r="K1470" s="26"/>
    </row>
    <row r="1471" spans="1:11" s="76" customFormat="1" x14ac:dyDescent="0.35">
      <c r="A1471" s="82" t="s">
        <v>2179</v>
      </c>
      <c r="B1471" s="83" t="s">
        <v>2125</v>
      </c>
      <c r="C1471" s="26" t="s">
        <v>32</v>
      </c>
      <c r="D1471" s="26">
        <v>1</v>
      </c>
      <c r="E1471" s="84">
        <v>17.64</v>
      </c>
      <c r="F1471" s="26">
        <v>17.64</v>
      </c>
      <c r="G1471" s="26">
        <v>1</v>
      </c>
      <c r="H1471" s="26">
        <v>3</v>
      </c>
      <c r="I1471" s="26"/>
      <c r="J1471" s="26"/>
      <c r="K1471" s="26"/>
    </row>
    <row r="1472" spans="1:11" s="76" customFormat="1" x14ac:dyDescent="0.35">
      <c r="A1472" s="82" t="s">
        <v>2180</v>
      </c>
      <c r="B1472" s="83" t="s">
        <v>2126</v>
      </c>
      <c r="C1472" s="26" t="s">
        <v>139</v>
      </c>
      <c r="D1472" s="26">
        <v>1</v>
      </c>
      <c r="E1472" s="84">
        <v>20.79</v>
      </c>
      <c r="F1472" s="26">
        <v>20.79</v>
      </c>
      <c r="G1472" s="26">
        <v>1</v>
      </c>
      <c r="H1472" s="26">
        <v>1</v>
      </c>
      <c r="I1472" s="26"/>
      <c r="J1472" s="26"/>
      <c r="K1472" s="26"/>
    </row>
    <row r="1473" spans="1:11" s="76" customFormat="1" x14ac:dyDescent="0.35">
      <c r="A1473" s="82" t="s">
        <v>2181</v>
      </c>
      <c r="B1473" s="83" t="s">
        <v>1810</v>
      </c>
      <c r="C1473" s="26" t="s">
        <v>32</v>
      </c>
      <c r="D1473" s="26">
        <v>1</v>
      </c>
      <c r="E1473" s="84">
        <v>168.29499999999999</v>
      </c>
      <c r="F1473" s="26">
        <v>168.29499999999999</v>
      </c>
      <c r="G1473" s="26">
        <v>3</v>
      </c>
      <c r="H1473" s="26">
        <v>1</v>
      </c>
      <c r="I1473" s="26"/>
      <c r="J1473" s="26"/>
      <c r="K1473" s="26"/>
    </row>
    <row r="1474" spans="1:11" s="76" customFormat="1" x14ac:dyDescent="0.35">
      <c r="A1474" s="82" t="s">
        <v>2182</v>
      </c>
      <c r="B1474" s="83" t="s">
        <v>1768</v>
      </c>
      <c r="C1474" s="26" t="s">
        <v>145</v>
      </c>
      <c r="D1474" s="26">
        <v>2</v>
      </c>
      <c r="E1474" s="84">
        <v>13.5</v>
      </c>
      <c r="F1474" s="26">
        <v>27</v>
      </c>
      <c r="G1474" s="26">
        <v>3</v>
      </c>
      <c r="H1474" s="26">
        <v>1</v>
      </c>
      <c r="I1474" s="26"/>
      <c r="J1474" s="26"/>
      <c r="K1474" s="26"/>
    </row>
    <row r="1475" spans="1:11" s="76" customFormat="1" x14ac:dyDescent="0.35">
      <c r="A1475" s="82" t="s">
        <v>2183</v>
      </c>
      <c r="B1475" s="83" t="s">
        <v>1784</v>
      </c>
      <c r="C1475" s="26" t="s">
        <v>32</v>
      </c>
      <c r="D1475" s="26">
        <v>1</v>
      </c>
      <c r="E1475" s="84">
        <v>24.5</v>
      </c>
      <c r="F1475" s="26">
        <v>24.5</v>
      </c>
      <c r="G1475" s="26">
        <v>2</v>
      </c>
      <c r="H1475" s="26">
        <v>2</v>
      </c>
      <c r="I1475" s="26"/>
      <c r="J1475" s="26"/>
      <c r="K1475" s="26"/>
    </row>
    <row r="1476" spans="1:11" s="76" customFormat="1" x14ac:dyDescent="0.35">
      <c r="A1476" s="82" t="s">
        <v>2184</v>
      </c>
      <c r="B1476" s="83" t="s">
        <v>2127</v>
      </c>
      <c r="C1476" s="26" t="s">
        <v>33</v>
      </c>
      <c r="D1476" s="26">
        <v>1</v>
      </c>
      <c r="E1476" s="84">
        <v>186.96100000000001</v>
      </c>
      <c r="F1476" s="26">
        <v>186.96100000000001</v>
      </c>
      <c r="G1476" s="26">
        <v>1</v>
      </c>
      <c r="H1476" s="26">
        <v>1</v>
      </c>
      <c r="I1476" s="26"/>
      <c r="J1476" s="26"/>
      <c r="K1476" s="26"/>
    </row>
    <row r="1477" spans="1:11" s="76" customFormat="1" x14ac:dyDescent="0.35">
      <c r="A1477" s="82" t="s">
        <v>2185</v>
      </c>
      <c r="B1477" s="83" t="s">
        <v>2128</v>
      </c>
      <c r="C1477" s="26" t="s">
        <v>33</v>
      </c>
      <c r="D1477" s="26">
        <v>1</v>
      </c>
      <c r="E1477" s="84">
        <v>1581</v>
      </c>
      <c r="F1477" s="26">
        <v>1581</v>
      </c>
      <c r="G1477" s="26">
        <v>1</v>
      </c>
      <c r="H1477" s="26">
        <v>2</v>
      </c>
      <c r="I1477" s="26"/>
      <c r="J1477" s="26"/>
      <c r="K1477" s="26"/>
    </row>
    <row r="1478" spans="1:11" s="76" customFormat="1" x14ac:dyDescent="0.35">
      <c r="A1478" s="82" t="s">
        <v>2186</v>
      </c>
      <c r="B1478" s="83" t="s">
        <v>685</v>
      </c>
      <c r="C1478" s="26" t="s">
        <v>32</v>
      </c>
      <c r="D1478" s="26">
        <v>5</v>
      </c>
      <c r="E1478" s="84">
        <v>28.583999999999996</v>
      </c>
      <c r="F1478" s="26">
        <v>142.91999999999999</v>
      </c>
      <c r="G1478" s="26">
        <v>1</v>
      </c>
      <c r="H1478" s="26">
        <v>1</v>
      </c>
      <c r="I1478" s="26"/>
      <c r="J1478" s="26"/>
      <c r="K1478" s="26"/>
    </row>
    <row r="1479" spans="1:11" s="76" customFormat="1" x14ac:dyDescent="0.35">
      <c r="A1479" s="82" t="s">
        <v>2187</v>
      </c>
      <c r="B1479" s="83" t="s">
        <v>2129</v>
      </c>
      <c r="C1479" s="26" t="s">
        <v>32</v>
      </c>
      <c r="D1479" s="26">
        <v>3</v>
      </c>
      <c r="E1479" s="84">
        <v>19.733333333333334</v>
      </c>
      <c r="F1479" s="26">
        <v>59.2</v>
      </c>
      <c r="G1479" s="26">
        <v>1</v>
      </c>
      <c r="H1479" s="26">
        <v>1</v>
      </c>
      <c r="I1479" s="26"/>
      <c r="J1479" s="26"/>
      <c r="K1479" s="26"/>
    </row>
    <row r="1480" spans="1:11" s="76" customFormat="1" x14ac:dyDescent="0.35">
      <c r="A1480" s="82" t="s">
        <v>2188</v>
      </c>
      <c r="B1480" s="83" t="s">
        <v>174</v>
      </c>
      <c r="C1480" s="26" t="s">
        <v>32</v>
      </c>
      <c r="D1480" s="26">
        <v>5</v>
      </c>
      <c r="E1480" s="84">
        <v>18.14</v>
      </c>
      <c r="F1480" s="26">
        <v>90.7</v>
      </c>
      <c r="G1480" s="26">
        <v>1</v>
      </c>
      <c r="H1480" s="26">
        <v>2</v>
      </c>
      <c r="I1480" s="26"/>
      <c r="J1480" s="26"/>
      <c r="K1480" s="26"/>
    </row>
    <row r="1481" spans="1:11" s="76" customFormat="1" x14ac:dyDescent="0.35">
      <c r="A1481" s="82" t="s">
        <v>2189</v>
      </c>
      <c r="B1481" s="83" t="s">
        <v>1785</v>
      </c>
      <c r="C1481" s="26" t="s">
        <v>32</v>
      </c>
      <c r="D1481" s="26">
        <v>16</v>
      </c>
      <c r="E1481" s="84">
        <v>2.38</v>
      </c>
      <c r="F1481" s="26">
        <v>38.08</v>
      </c>
      <c r="G1481" s="26">
        <v>1</v>
      </c>
      <c r="H1481" s="26">
        <v>2</v>
      </c>
      <c r="I1481" s="26"/>
      <c r="J1481" s="26"/>
      <c r="K1481" s="26"/>
    </row>
    <row r="1482" spans="1:11" s="76" customFormat="1" x14ac:dyDescent="0.35">
      <c r="A1482" s="82" t="s">
        <v>2190</v>
      </c>
      <c r="B1482" s="83" t="s">
        <v>2130</v>
      </c>
      <c r="C1482" s="26" t="s">
        <v>139</v>
      </c>
      <c r="D1482" s="26">
        <v>1</v>
      </c>
      <c r="E1482" s="84">
        <v>95</v>
      </c>
      <c r="F1482" s="26">
        <v>95</v>
      </c>
      <c r="G1482" s="26">
        <v>3</v>
      </c>
      <c r="H1482" s="26">
        <v>1</v>
      </c>
      <c r="I1482" s="26"/>
      <c r="J1482" s="26"/>
      <c r="K1482" s="26"/>
    </row>
    <row r="1483" spans="1:11" s="76" customFormat="1" x14ac:dyDescent="0.35">
      <c r="A1483" s="82" t="s">
        <v>2191</v>
      </c>
      <c r="B1483" s="83" t="s">
        <v>2131</v>
      </c>
      <c r="C1483" s="26" t="s">
        <v>139</v>
      </c>
      <c r="D1483" s="26">
        <v>1</v>
      </c>
      <c r="E1483" s="84">
        <v>108</v>
      </c>
      <c r="F1483" s="26">
        <v>108</v>
      </c>
      <c r="G1483" s="26">
        <v>1</v>
      </c>
      <c r="H1483" s="26">
        <v>1</v>
      </c>
      <c r="I1483" s="26"/>
      <c r="J1483" s="26"/>
      <c r="K1483" s="26"/>
    </row>
    <row r="1484" spans="1:11" s="76" customFormat="1" x14ac:dyDescent="0.35">
      <c r="A1484" s="82" t="s">
        <v>2192</v>
      </c>
      <c r="B1484" s="83" t="s">
        <v>243</v>
      </c>
      <c r="C1484" s="26" t="s">
        <v>32</v>
      </c>
      <c r="D1484" s="26">
        <v>1</v>
      </c>
      <c r="E1484" s="84">
        <v>96</v>
      </c>
      <c r="F1484" s="26">
        <v>96</v>
      </c>
      <c r="G1484" s="26">
        <v>1</v>
      </c>
      <c r="H1484" s="26">
        <v>1</v>
      </c>
      <c r="I1484" s="26"/>
      <c r="J1484" s="26"/>
      <c r="K1484" s="26"/>
    </row>
    <row r="1485" spans="1:11" s="76" customFormat="1" x14ac:dyDescent="0.35">
      <c r="A1485" s="82" t="s">
        <v>2193</v>
      </c>
      <c r="B1485" s="83" t="s">
        <v>2132</v>
      </c>
      <c r="C1485" s="26" t="s">
        <v>32</v>
      </c>
      <c r="D1485" s="26">
        <v>1</v>
      </c>
      <c r="E1485" s="84">
        <v>73.5</v>
      </c>
      <c r="F1485" s="26">
        <v>73.5</v>
      </c>
      <c r="G1485" s="26">
        <v>1</v>
      </c>
      <c r="H1485" s="26">
        <v>2</v>
      </c>
      <c r="I1485" s="26"/>
      <c r="J1485" s="26"/>
      <c r="K1485" s="26"/>
    </row>
    <row r="1486" spans="1:11" s="76" customFormat="1" x14ac:dyDescent="0.35">
      <c r="A1486" s="82" t="s">
        <v>2194</v>
      </c>
      <c r="B1486" s="83" t="s">
        <v>2133</v>
      </c>
      <c r="C1486" s="26" t="s">
        <v>32</v>
      </c>
      <c r="D1486" s="26">
        <v>1</v>
      </c>
      <c r="E1486" s="84">
        <v>320</v>
      </c>
      <c r="F1486" s="26">
        <v>320</v>
      </c>
      <c r="G1486" s="26">
        <v>1</v>
      </c>
      <c r="H1486" s="26">
        <v>1</v>
      </c>
      <c r="I1486" s="26"/>
      <c r="J1486" s="26"/>
      <c r="K1486" s="26"/>
    </row>
    <row r="1487" spans="1:11" s="76" customFormat="1" x14ac:dyDescent="0.35">
      <c r="A1487" s="82" t="s">
        <v>2195</v>
      </c>
      <c r="B1487" s="83" t="s">
        <v>167</v>
      </c>
      <c r="C1487" s="26" t="s">
        <v>32</v>
      </c>
      <c r="D1487" s="26">
        <v>1</v>
      </c>
      <c r="E1487" s="84">
        <v>408.37</v>
      </c>
      <c r="F1487" s="26">
        <v>408.37</v>
      </c>
      <c r="G1487" s="26">
        <v>1</v>
      </c>
      <c r="H1487" s="26">
        <v>1</v>
      </c>
      <c r="I1487" s="26"/>
      <c r="J1487" s="26"/>
      <c r="K1487" s="26"/>
    </row>
    <row r="1488" spans="1:11" s="76" customFormat="1" x14ac:dyDescent="0.35">
      <c r="A1488" s="82" t="s">
        <v>2196</v>
      </c>
      <c r="B1488" s="83" t="s">
        <v>1793</v>
      </c>
      <c r="C1488" s="26" t="s">
        <v>32</v>
      </c>
      <c r="D1488" s="26">
        <v>1</v>
      </c>
      <c r="E1488" s="84">
        <v>265.77999999999997</v>
      </c>
      <c r="F1488" s="26">
        <v>265.77999999999997</v>
      </c>
      <c r="G1488" s="26">
        <v>1</v>
      </c>
      <c r="H1488" s="26">
        <v>1</v>
      </c>
      <c r="I1488" s="26"/>
      <c r="J1488" s="26"/>
      <c r="K1488" s="26"/>
    </row>
    <row r="1489" spans="1:11" s="76" customFormat="1" x14ac:dyDescent="0.35">
      <c r="A1489" s="82" t="s">
        <v>2197</v>
      </c>
      <c r="B1489" s="83" t="s">
        <v>2134</v>
      </c>
      <c r="C1489" s="26" t="s">
        <v>32</v>
      </c>
      <c r="D1489" s="26">
        <v>1</v>
      </c>
      <c r="E1489" s="84">
        <v>175.57</v>
      </c>
      <c r="F1489" s="26">
        <v>175.57</v>
      </c>
      <c r="G1489" s="26">
        <v>1</v>
      </c>
      <c r="H1489" s="26">
        <v>1</v>
      </c>
      <c r="I1489" s="26"/>
      <c r="J1489" s="26"/>
      <c r="K1489" s="26"/>
    </row>
    <row r="1490" spans="1:11" s="76" customFormat="1" x14ac:dyDescent="0.35">
      <c r="A1490" s="82" t="s">
        <v>2198</v>
      </c>
      <c r="B1490" s="83" t="s">
        <v>2135</v>
      </c>
      <c r="C1490" s="26" t="s">
        <v>32</v>
      </c>
      <c r="D1490" s="26">
        <v>1</v>
      </c>
      <c r="E1490" s="84">
        <v>277.42</v>
      </c>
      <c r="F1490" s="26">
        <v>277.42</v>
      </c>
      <c r="G1490" s="26">
        <v>1</v>
      </c>
      <c r="H1490" s="26">
        <v>1</v>
      </c>
      <c r="I1490" s="26"/>
      <c r="J1490" s="26"/>
      <c r="K1490" s="26"/>
    </row>
    <row r="1491" spans="1:11" s="76" customFormat="1" x14ac:dyDescent="0.35">
      <c r="A1491" s="82" t="s">
        <v>2199</v>
      </c>
      <c r="B1491" s="83" t="s">
        <v>2136</v>
      </c>
      <c r="C1491" s="26" t="s">
        <v>32</v>
      </c>
      <c r="D1491" s="26">
        <v>2</v>
      </c>
      <c r="E1491" s="84">
        <v>54.25</v>
      </c>
      <c r="F1491" s="26">
        <v>108.5</v>
      </c>
      <c r="G1491" s="26">
        <v>1</v>
      </c>
      <c r="H1491" s="26">
        <v>2</v>
      </c>
      <c r="I1491" s="26"/>
      <c r="J1491" s="26"/>
      <c r="K1491" s="26"/>
    </row>
    <row r="1492" spans="1:11" s="76" customFormat="1" x14ac:dyDescent="0.35">
      <c r="A1492" s="82" t="s">
        <v>2200</v>
      </c>
      <c r="B1492" s="83" t="s">
        <v>1512</v>
      </c>
      <c r="C1492" s="26" t="s">
        <v>32</v>
      </c>
      <c r="D1492" s="26">
        <v>1</v>
      </c>
      <c r="E1492" s="84">
        <v>42.857143000000001</v>
      </c>
      <c r="F1492" s="26">
        <v>42.857143000000001</v>
      </c>
      <c r="G1492" s="26">
        <v>1</v>
      </c>
      <c r="H1492" s="26">
        <v>2</v>
      </c>
      <c r="I1492" s="26"/>
      <c r="J1492" s="26"/>
      <c r="K1492" s="26"/>
    </row>
    <row r="1493" spans="1:11" s="76" customFormat="1" x14ac:dyDescent="0.35">
      <c r="A1493" s="82" t="s">
        <v>2201</v>
      </c>
      <c r="B1493" s="83" t="s">
        <v>2137</v>
      </c>
      <c r="C1493" s="26" t="s">
        <v>139</v>
      </c>
      <c r="D1493" s="26">
        <v>2</v>
      </c>
      <c r="E1493" s="84">
        <v>5.78</v>
      </c>
      <c r="F1493" s="26">
        <v>11.56</v>
      </c>
      <c r="G1493" s="26">
        <v>1</v>
      </c>
      <c r="H1493" s="26">
        <v>1</v>
      </c>
      <c r="I1493" s="26"/>
      <c r="J1493" s="26"/>
      <c r="K1493" s="26"/>
    </row>
    <row r="1494" spans="1:11" s="76" customFormat="1" x14ac:dyDescent="0.35">
      <c r="A1494" s="82" t="s">
        <v>2202</v>
      </c>
      <c r="B1494" s="83" t="s">
        <v>621</v>
      </c>
      <c r="C1494" s="26" t="s">
        <v>139</v>
      </c>
      <c r="D1494" s="26">
        <v>5</v>
      </c>
      <c r="E1494" s="84">
        <v>95.975999999999999</v>
      </c>
      <c r="F1494" s="26">
        <v>479.88</v>
      </c>
      <c r="G1494" s="26">
        <v>1</v>
      </c>
      <c r="H1494" s="26">
        <v>1</v>
      </c>
      <c r="I1494" s="26"/>
      <c r="J1494" s="26"/>
      <c r="K1494" s="26"/>
    </row>
    <row r="1495" spans="1:11" s="76" customFormat="1" x14ac:dyDescent="0.35">
      <c r="A1495" s="82" t="s">
        <v>2203</v>
      </c>
      <c r="B1495" s="83" t="s">
        <v>680</v>
      </c>
      <c r="C1495" s="26" t="s">
        <v>32</v>
      </c>
      <c r="D1495" s="26">
        <v>3</v>
      </c>
      <c r="E1495" s="84">
        <v>27.133333333333336</v>
      </c>
      <c r="F1495" s="26">
        <v>81.400000000000006</v>
      </c>
      <c r="G1495" s="26">
        <v>1</v>
      </c>
      <c r="H1495" s="26">
        <v>2</v>
      </c>
      <c r="I1495" s="26"/>
      <c r="J1495" s="26"/>
      <c r="K1495" s="26"/>
    </row>
    <row r="1496" spans="1:11" s="76" customFormat="1" x14ac:dyDescent="0.35">
      <c r="A1496" s="82" t="s">
        <v>2204</v>
      </c>
      <c r="B1496" s="83" t="s">
        <v>1927</v>
      </c>
      <c r="C1496" s="26" t="s">
        <v>32</v>
      </c>
      <c r="D1496" s="26">
        <v>1</v>
      </c>
      <c r="E1496" s="84">
        <v>326.2</v>
      </c>
      <c r="F1496" s="26">
        <v>326.2</v>
      </c>
      <c r="G1496" s="26">
        <v>1</v>
      </c>
      <c r="H1496" s="26">
        <v>2</v>
      </c>
      <c r="I1496" s="26"/>
      <c r="J1496" s="26"/>
      <c r="K1496" s="26"/>
    </row>
    <row r="1497" spans="1:11" s="76" customFormat="1" x14ac:dyDescent="0.35">
      <c r="A1497" s="82" t="s">
        <v>2205</v>
      </c>
      <c r="B1497" s="83" t="s">
        <v>2138</v>
      </c>
      <c r="C1497" s="26" t="s">
        <v>32</v>
      </c>
      <c r="D1497" s="26">
        <v>2</v>
      </c>
      <c r="E1497" s="84">
        <v>153.29499999999999</v>
      </c>
      <c r="F1497" s="26">
        <v>306.58999999999997</v>
      </c>
      <c r="G1497" s="26">
        <v>1</v>
      </c>
      <c r="H1497" s="26">
        <v>1</v>
      </c>
      <c r="I1497" s="26"/>
      <c r="J1497" s="26"/>
      <c r="K1497" s="26"/>
    </row>
    <row r="1498" spans="1:11" s="76" customFormat="1" x14ac:dyDescent="0.35">
      <c r="A1498" s="82" t="s">
        <v>2206</v>
      </c>
      <c r="B1498" s="83" t="s">
        <v>2139</v>
      </c>
      <c r="C1498" s="26" t="s">
        <v>139</v>
      </c>
      <c r="D1498" s="26">
        <v>8</v>
      </c>
      <c r="E1498" s="84">
        <v>16.5</v>
      </c>
      <c r="F1498" s="26">
        <v>132</v>
      </c>
      <c r="G1498" s="26">
        <v>1</v>
      </c>
      <c r="H1498" s="26">
        <v>1</v>
      </c>
      <c r="I1498" s="26"/>
      <c r="J1498" s="26"/>
      <c r="K1498" s="26"/>
    </row>
    <row r="1499" spans="1:11" s="76" customFormat="1" x14ac:dyDescent="0.35">
      <c r="A1499" s="82" t="s">
        <v>2207</v>
      </c>
      <c r="B1499" s="83" t="s">
        <v>2140</v>
      </c>
      <c r="C1499" s="26" t="s">
        <v>139</v>
      </c>
      <c r="D1499" s="26">
        <v>21</v>
      </c>
      <c r="E1499" s="84">
        <v>3.45</v>
      </c>
      <c r="F1499" s="26">
        <v>72.45</v>
      </c>
      <c r="G1499" s="26">
        <v>1</v>
      </c>
      <c r="H1499" s="26">
        <v>1</v>
      </c>
      <c r="I1499" s="26"/>
      <c r="J1499" s="26"/>
      <c r="K1499" s="26"/>
    </row>
    <row r="1500" spans="1:11" s="76" customFormat="1" x14ac:dyDescent="0.35">
      <c r="A1500" s="82" t="s">
        <v>2208</v>
      </c>
      <c r="B1500" s="83" t="s">
        <v>2141</v>
      </c>
      <c r="C1500" s="26" t="s">
        <v>139</v>
      </c>
      <c r="D1500" s="26">
        <v>4</v>
      </c>
      <c r="E1500" s="84">
        <v>4.12</v>
      </c>
      <c r="F1500" s="26">
        <v>16.48</v>
      </c>
      <c r="G1500" s="26">
        <v>1</v>
      </c>
      <c r="H1500" s="26">
        <v>1</v>
      </c>
      <c r="I1500" s="26"/>
      <c r="J1500" s="26"/>
      <c r="K1500" s="26"/>
    </row>
    <row r="1501" spans="1:11" s="76" customFormat="1" x14ac:dyDescent="0.35">
      <c r="A1501" s="82" t="s">
        <v>2209</v>
      </c>
      <c r="B1501" s="83" t="s">
        <v>2142</v>
      </c>
      <c r="C1501" s="26" t="s">
        <v>32</v>
      </c>
      <c r="D1501" s="26">
        <v>9</v>
      </c>
      <c r="E1501" s="84">
        <v>0.68</v>
      </c>
      <c r="F1501" s="26">
        <v>6.12</v>
      </c>
      <c r="G1501" s="26">
        <v>3</v>
      </c>
      <c r="H1501" s="26">
        <v>1</v>
      </c>
      <c r="I1501" s="26"/>
      <c r="J1501" s="26"/>
      <c r="K1501" s="26"/>
    </row>
    <row r="1502" spans="1:11" s="76" customFormat="1" x14ac:dyDescent="0.35">
      <c r="A1502" s="82" t="s">
        <v>2210</v>
      </c>
      <c r="B1502" s="83" t="s">
        <v>2143</v>
      </c>
      <c r="C1502" s="26" t="s">
        <v>139</v>
      </c>
      <c r="D1502" s="26">
        <v>4</v>
      </c>
      <c r="E1502" s="84">
        <v>24.5</v>
      </c>
      <c r="F1502" s="26">
        <v>98</v>
      </c>
      <c r="G1502" s="26">
        <v>1</v>
      </c>
      <c r="H1502" s="26">
        <v>1</v>
      </c>
      <c r="I1502" s="26"/>
      <c r="J1502" s="26"/>
      <c r="K1502" s="26"/>
    </row>
    <row r="1503" spans="1:11" s="76" customFormat="1" x14ac:dyDescent="0.35">
      <c r="A1503" s="82" t="s">
        <v>2211</v>
      </c>
      <c r="B1503" s="83" t="s">
        <v>534</v>
      </c>
      <c r="C1503" s="26" t="s">
        <v>139</v>
      </c>
      <c r="D1503" s="26">
        <v>28</v>
      </c>
      <c r="E1503" s="84">
        <v>10.199999999999999</v>
      </c>
      <c r="F1503" s="26">
        <v>285.59999999999997</v>
      </c>
      <c r="G1503" s="26">
        <v>1</v>
      </c>
      <c r="H1503" s="26">
        <v>1</v>
      </c>
      <c r="I1503" s="26"/>
      <c r="J1503" s="26"/>
      <c r="K1503" s="26"/>
    </row>
    <row r="1504" spans="1:11" s="76" customFormat="1" x14ac:dyDescent="0.35">
      <c r="A1504" s="82" t="s">
        <v>2212</v>
      </c>
      <c r="B1504" s="83" t="s">
        <v>954</v>
      </c>
      <c r="C1504" s="26" t="s">
        <v>139</v>
      </c>
      <c r="D1504" s="26">
        <v>4</v>
      </c>
      <c r="E1504" s="84">
        <v>35.56</v>
      </c>
      <c r="F1504" s="26">
        <v>142.24</v>
      </c>
      <c r="G1504" s="26">
        <v>1</v>
      </c>
      <c r="H1504" s="26">
        <v>1</v>
      </c>
      <c r="I1504" s="26"/>
      <c r="J1504" s="26"/>
      <c r="K1504" s="26"/>
    </row>
    <row r="1505" spans="1:11" s="76" customFormat="1" x14ac:dyDescent="0.35">
      <c r="A1505" s="82" t="s">
        <v>2213</v>
      </c>
      <c r="B1505" s="83" t="s">
        <v>2144</v>
      </c>
      <c r="C1505" s="26" t="s">
        <v>139</v>
      </c>
      <c r="D1505" s="26">
        <v>2</v>
      </c>
      <c r="E1505" s="84">
        <v>8.4499999999999993</v>
      </c>
      <c r="F1505" s="26">
        <v>16.899999999999999</v>
      </c>
      <c r="G1505" s="26">
        <v>1</v>
      </c>
      <c r="H1505" s="26">
        <v>1</v>
      </c>
      <c r="I1505" s="26"/>
      <c r="J1505" s="26"/>
      <c r="K1505" s="26"/>
    </row>
    <row r="1506" spans="1:11" s="76" customFormat="1" x14ac:dyDescent="0.35">
      <c r="A1506" s="82" t="s">
        <v>2214</v>
      </c>
      <c r="B1506" s="83" t="s">
        <v>2145</v>
      </c>
      <c r="C1506" s="26" t="s">
        <v>139</v>
      </c>
      <c r="D1506" s="26">
        <v>2</v>
      </c>
      <c r="E1506" s="84">
        <v>8.02</v>
      </c>
      <c r="F1506" s="26">
        <v>16.04</v>
      </c>
      <c r="G1506" s="26">
        <v>1</v>
      </c>
      <c r="H1506" s="26">
        <v>1</v>
      </c>
      <c r="I1506" s="26"/>
      <c r="J1506" s="26"/>
      <c r="K1506" s="26"/>
    </row>
    <row r="1507" spans="1:11" s="76" customFormat="1" x14ac:dyDescent="0.35">
      <c r="A1507" s="82" t="s">
        <v>2215</v>
      </c>
      <c r="B1507" s="83" t="s">
        <v>1237</v>
      </c>
      <c r="C1507" s="26" t="s">
        <v>32</v>
      </c>
      <c r="D1507" s="26">
        <v>4</v>
      </c>
      <c r="E1507" s="84">
        <v>3.7774999999999999</v>
      </c>
      <c r="F1507" s="26">
        <v>15.11</v>
      </c>
      <c r="G1507" s="26">
        <v>3</v>
      </c>
      <c r="H1507" s="26">
        <v>1</v>
      </c>
      <c r="I1507" s="26"/>
      <c r="J1507" s="26"/>
      <c r="K1507" s="26"/>
    </row>
    <row r="1508" spans="1:11" s="76" customFormat="1" x14ac:dyDescent="0.35">
      <c r="A1508" s="82" t="s">
        <v>2216</v>
      </c>
      <c r="B1508" s="83" t="s">
        <v>2146</v>
      </c>
      <c r="C1508" s="26" t="s">
        <v>32</v>
      </c>
      <c r="D1508" s="26">
        <v>1</v>
      </c>
      <c r="E1508" s="84">
        <v>19.95</v>
      </c>
      <c r="F1508" s="26">
        <v>19.95</v>
      </c>
      <c r="G1508" s="26">
        <v>3</v>
      </c>
      <c r="H1508" s="26">
        <v>3</v>
      </c>
      <c r="I1508" s="26"/>
      <c r="J1508" s="26"/>
      <c r="K1508" s="26"/>
    </row>
    <row r="1509" spans="1:11" s="76" customFormat="1" x14ac:dyDescent="0.35">
      <c r="A1509" s="82" t="s">
        <v>2217</v>
      </c>
      <c r="B1509" s="83" t="s">
        <v>2147</v>
      </c>
      <c r="C1509" s="26" t="s">
        <v>32</v>
      </c>
      <c r="D1509" s="26">
        <v>1</v>
      </c>
      <c r="E1509" s="84">
        <v>14.98</v>
      </c>
      <c r="F1509" s="26">
        <v>14.98</v>
      </c>
      <c r="G1509" s="26">
        <v>3</v>
      </c>
      <c r="H1509" s="26">
        <v>3</v>
      </c>
      <c r="I1509" s="26"/>
      <c r="J1509" s="26"/>
      <c r="K1509" s="26"/>
    </row>
    <row r="1510" spans="1:11" s="76" customFormat="1" x14ac:dyDescent="0.35">
      <c r="A1510" s="82" t="s">
        <v>2218</v>
      </c>
      <c r="B1510" s="83" t="s">
        <v>2148</v>
      </c>
      <c r="C1510" s="26" t="s">
        <v>32</v>
      </c>
      <c r="D1510" s="26">
        <v>1</v>
      </c>
      <c r="E1510" s="84">
        <v>119.7</v>
      </c>
      <c r="F1510" s="26">
        <v>119.7</v>
      </c>
      <c r="G1510" s="26">
        <v>3</v>
      </c>
      <c r="H1510" s="26">
        <v>3</v>
      </c>
      <c r="I1510" s="26"/>
      <c r="J1510" s="26"/>
      <c r="K1510" s="26"/>
    </row>
    <row r="1511" spans="1:11" s="76" customFormat="1" x14ac:dyDescent="0.35">
      <c r="A1511" s="82" t="s">
        <v>2219</v>
      </c>
      <c r="B1511" s="83" t="s">
        <v>2149</v>
      </c>
      <c r="C1511" s="26" t="s">
        <v>32</v>
      </c>
      <c r="D1511" s="26">
        <v>1</v>
      </c>
      <c r="E1511" s="84">
        <v>75.849999999999994</v>
      </c>
      <c r="F1511" s="26">
        <v>75.849999999999994</v>
      </c>
      <c r="G1511" s="26">
        <v>3</v>
      </c>
      <c r="H1511" s="26">
        <v>3</v>
      </c>
      <c r="I1511" s="26"/>
      <c r="J1511" s="26"/>
      <c r="K1511" s="26"/>
    </row>
    <row r="1512" spans="1:11" s="76" customFormat="1" x14ac:dyDescent="0.35">
      <c r="A1512" s="82" t="s">
        <v>2220</v>
      </c>
      <c r="B1512" s="83" t="s">
        <v>2150</v>
      </c>
      <c r="C1512" s="26" t="s">
        <v>32</v>
      </c>
      <c r="D1512" s="26">
        <v>1</v>
      </c>
      <c r="E1512" s="84">
        <v>19.95</v>
      </c>
      <c r="F1512" s="26">
        <v>19.95</v>
      </c>
      <c r="G1512" s="26">
        <v>3</v>
      </c>
      <c r="H1512" s="26">
        <v>3</v>
      </c>
      <c r="I1512" s="26"/>
      <c r="J1512" s="26"/>
      <c r="K1512" s="26"/>
    </row>
    <row r="1513" spans="1:11" s="76" customFormat="1" x14ac:dyDescent="0.35">
      <c r="A1513" s="82" t="s">
        <v>2221</v>
      </c>
      <c r="B1513" s="83" t="s">
        <v>2151</v>
      </c>
      <c r="C1513" s="26" t="s">
        <v>32</v>
      </c>
      <c r="D1513" s="26">
        <v>1</v>
      </c>
      <c r="E1513" s="84">
        <v>21.95</v>
      </c>
      <c r="F1513" s="26">
        <v>21.95</v>
      </c>
      <c r="G1513" s="26">
        <v>3</v>
      </c>
      <c r="H1513" s="26">
        <v>3</v>
      </c>
      <c r="I1513" s="26"/>
      <c r="J1513" s="26"/>
      <c r="K1513" s="26"/>
    </row>
    <row r="1514" spans="1:11" s="76" customFormat="1" x14ac:dyDescent="0.35">
      <c r="A1514" s="82" t="s">
        <v>2222</v>
      </c>
      <c r="B1514" s="83" t="s">
        <v>2152</v>
      </c>
      <c r="C1514" s="26" t="s">
        <v>32</v>
      </c>
      <c r="D1514" s="26">
        <v>1</v>
      </c>
      <c r="E1514" s="84">
        <v>10.975</v>
      </c>
      <c r="F1514" s="26">
        <v>10.975</v>
      </c>
      <c r="G1514" s="26">
        <v>3</v>
      </c>
      <c r="H1514" s="26">
        <v>3</v>
      </c>
      <c r="I1514" s="26"/>
      <c r="J1514" s="26"/>
      <c r="K1514" s="26"/>
    </row>
    <row r="1515" spans="1:11" s="76" customFormat="1" x14ac:dyDescent="0.35">
      <c r="A1515" s="82" t="s">
        <v>2223</v>
      </c>
      <c r="B1515" s="83" t="s">
        <v>2153</v>
      </c>
      <c r="C1515" s="26" t="s">
        <v>32</v>
      </c>
      <c r="D1515" s="26">
        <v>1</v>
      </c>
      <c r="E1515" s="84">
        <v>90.75</v>
      </c>
      <c r="F1515" s="26">
        <v>90.75</v>
      </c>
      <c r="G1515" s="26">
        <v>3</v>
      </c>
      <c r="H1515" s="26">
        <v>3</v>
      </c>
      <c r="I1515" s="26"/>
      <c r="J1515" s="26"/>
      <c r="K1515" s="26"/>
    </row>
    <row r="1516" spans="1:11" s="76" customFormat="1" x14ac:dyDescent="0.35">
      <c r="A1516" s="82" t="s">
        <v>2224</v>
      </c>
      <c r="B1516" s="83" t="s">
        <v>2154</v>
      </c>
      <c r="C1516" s="26" t="s">
        <v>32</v>
      </c>
      <c r="D1516" s="26">
        <v>1</v>
      </c>
      <c r="E1516" s="84">
        <v>17</v>
      </c>
      <c r="F1516" s="26">
        <v>17</v>
      </c>
      <c r="G1516" s="26">
        <v>3</v>
      </c>
      <c r="H1516" s="26">
        <v>3</v>
      </c>
      <c r="I1516" s="26"/>
      <c r="J1516" s="26"/>
      <c r="K1516" s="26"/>
    </row>
    <row r="1517" spans="1:11" s="76" customFormat="1" ht="25" customHeight="1" x14ac:dyDescent="0.35">
      <c r="A1517" s="77">
        <v>7</v>
      </c>
      <c r="B1517" s="78" t="s">
        <v>55</v>
      </c>
      <c r="C1517" s="14"/>
      <c r="D1517" s="14"/>
      <c r="E1517" s="80"/>
      <c r="F1517" s="14">
        <f>SUM(F1518:F1588)</f>
        <v>62678.088368000012</v>
      </c>
      <c r="G1517" s="14"/>
      <c r="H1517" s="14"/>
      <c r="I1517" s="14"/>
      <c r="J1517" s="14"/>
      <c r="K1517" s="14"/>
    </row>
    <row r="1518" spans="1:11" s="76" customFormat="1" x14ac:dyDescent="0.35">
      <c r="A1518" s="82" t="s">
        <v>354</v>
      </c>
      <c r="B1518" s="83" t="s">
        <v>1448</v>
      </c>
      <c r="C1518" s="26" t="s">
        <v>32</v>
      </c>
      <c r="D1518" s="26">
        <v>1</v>
      </c>
      <c r="E1518" s="84">
        <v>3765.26</v>
      </c>
      <c r="F1518" s="26">
        <v>3765.26</v>
      </c>
      <c r="G1518" s="26">
        <v>1</v>
      </c>
      <c r="H1518" s="26">
        <v>2</v>
      </c>
      <c r="I1518" s="26">
        <v>2522</v>
      </c>
      <c r="J1518" s="26"/>
      <c r="K1518" s="26"/>
    </row>
    <row r="1519" spans="1:11" s="76" customFormat="1" x14ac:dyDescent="0.35">
      <c r="A1519" s="82" t="s">
        <v>355</v>
      </c>
      <c r="B1519" s="83" t="s">
        <v>527</v>
      </c>
      <c r="C1519" s="26" t="s">
        <v>1749</v>
      </c>
      <c r="D1519" s="26">
        <v>1</v>
      </c>
      <c r="E1519" s="84">
        <v>745</v>
      </c>
      <c r="F1519" s="26">
        <v>745</v>
      </c>
      <c r="G1519" s="26">
        <v>3</v>
      </c>
      <c r="H1519" s="26">
        <v>1</v>
      </c>
      <c r="I1519" s="26">
        <v>30</v>
      </c>
      <c r="J1519" s="26"/>
      <c r="K1519" s="26"/>
    </row>
    <row r="1520" spans="1:11" s="76" customFormat="1" ht="26" x14ac:dyDescent="0.35">
      <c r="A1520" s="82" t="s">
        <v>356</v>
      </c>
      <c r="B1520" s="83" t="s">
        <v>3627</v>
      </c>
      <c r="C1520" s="26" t="s">
        <v>1758</v>
      </c>
      <c r="D1520" s="26">
        <v>1</v>
      </c>
      <c r="E1520" s="84">
        <v>1900</v>
      </c>
      <c r="F1520" s="26">
        <v>1900</v>
      </c>
      <c r="G1520" s="26">
        <v>3</v>
      </c>
      <c r="H1520" s="26">
        <v>3</v>
      </c>
      <c r="I1520" s="26">
        <v>0</v>
      </c>
      <c r="J1520" s="26"/>
      <c r="K1520" s="26"/>
    </row>
    <row r="1521" spans="1:11" s="76" customFormat="1" x14ac:dyDescent="0.35">
      <c r="A1521" s="82" t="s">
        <v>357</v>
      </c>
      <c r="B1521" s="83" t="s">
        <v>2529</v>
      </c>
      <c r="C1521" s="26" t="s">
        <v>33</v>
      </c>
      <c r="D1521" s="26">
        <v>1</v>
      </c>
      <c r="E1521" s="84">
        <v>6173.75</v>
      </c>
      <c r="F1521" s="26">
        <v>6173.75</v>
      </c>
      <c r="G1521" s="26">
        <v>1</v>
      </c>
      <c r="H1521" s="26">
        <v>1</v>
      </c>
      <c r="I1521" s="26">
        <v>289</v>
      </c>
      <c r="J1521" s="26"/>
      <c r="K1521" s="26"/>
    </row>
    <row r="1522" spans="1:11" s="76" customFormat="1" x14ac:dyDescent="0.35">
      <c r="A1522" s="82" t="s">
        <v>358</v>
      </c>
      <c r="B1522" s="83" t="s">
        <v>34</v>
      </c>
      <c r="C1522" s="26" t="s">
        <v>32</v>
      </c>
      <c r="D1522" s="26">
        <v>6</v>
      </c>
      <c r="E1522" s="84">
        <v>700.78533333333326</v>
      </c>
      <c r="F1522" s="26">
        <v>4204.7119999999995</v>
      </c>
      <c r="G1522" s="26">
        <v>1</v>
      </c>
      <c r="H1522" s="26">
        <v>2</v>
      </c>
      <c r="I1522" s="26">
        <v>784</v>
      </c>
      <c r="J1522" s="26"/>
      <c r="K1522" s="26"/>
    </row>
    <row r="1523" spans="1:11" s="76" customFormat="1" x14ac:dyDescent="0.35">
      <c r="A1523" s="82" t="s">
        <v>359</v>
      </c>
      <c r="B1523" s="83" t="s">
        <v>663</v>
      </c>
      <c r="C1523" s="26" t="s">
        <v>33</v>
      </c>
      <c r="D1523" s="26">
        <v>3</v>
      </c>
      <c r="E1523" s="84">
        <v>1235.4642146666667</v>
      </c>
      <c r="F1523" s="26">
        <v>3706.3926440000005</v>
      </c>
      <c r="G1523" s="26">
        <v>1</v>
      </c>
      <c r="H1523" s="26">
        <v>2</v>
      </c>
      <c r="I1523" s="26">
        <v>666.66666666666663</v>
      </c>
      <c r="J1523" s="26">
        <v>0</v>
      </c>
      <c r="K1523" s="26"/>
    </row>
    <row r="1524" spans="1:11" s="76" customFormat="1" x14ac:dyDescent="0.35">
      <c r="A1524" s="82" t="s">
        <v>360</v>
      </c>
      <c r="B1524" s="83" t="s">
        <v>1747</v>
      </c>
      <c r="C1524" s="26" t="s">
        <v>33</v>
      </c>
      <c r="D1524" s="26">
        <v>1</v>
      </c>
      <c r="E1524" s="84">
        <v>2221</v>
      </c>
      <c r="F1524" s="26">
        <v>2221</v>
      </c>
      <c r="G1524" s="26">
        <v>1</v>
      </c>
      <c r="H1524" s="26">
        <v>2</v>
      </c>
      <c r="I1524" s="26">
        <v>400</v>
      </c>
      <c r="J1524" s="26"/>
      <c r="K1524" s="26"/>
    </row>
    <row r="1525" spans="1:11" s="76" customFormat="1" x14ac:dyDescent="0.35">
      <c r="A1525" s="82" t="s">
        <v>361</v>
      </c>
      <c r="B1525" s="83" t="s">
        <v>1748</v>
      </c>
      <c r="C1525" s="26" t="s">
        <v>32</v>
      </c>
      <c r="D1525" s="26">
        <v>5</v>
      </c>
      <c r="E1525" s="84">
        <v>494</v>
      </c>
      <c r="F1525" s="26">
        <v>2470</v>
      </c>
      <c r="G1525" s="26">
        <v>1</v>
      </c>
      <c r="H1525" s="26">
        <v>1</v>
      </c>
      <c r="I1525" s="26">
        <v>69</v>
      </c>
      <c r="J1525" s="26"/>
      <c r="K1525" s="26"/>
    </row>
    <row r="1526" spans="1:11" s="76" customFormat="1" x14ac:dyDescent="0.35">
      <c r="A1526" s="82" t="s">
        <v>362</v>
      </c>
      <c r="B1526" s="83" t="s">
        <v>175</v>
      </c>
      <c r="C1526" s="26" t="s">
        <v>32</v>
      </c>
      <c r="D1526" s="26">
        <v>4</v>
      </c>
      <c r="E1526" s="84">
        <v>425</v>
      </c>
      <c r="F1526" s="26">
        <v>1700</v>
      </c>
      <c r="G1526" s="26">
        <v>1</v>
      </c>
      <c r="H1526" s="26">
        <v>1</v>
      </c>
      <c r="I1526" s="26">
        <v>20</v>
      </c>
      <c r="J1526" s="26"/>
      <c r="K1526" s="26"/>
    </row>
    <row r="1527" spans="1:11" s="76" customFormat="1" x14ac:dyDescent="0.35">
      <c r="A1527" s="82" t="s">
        <v>363</v>
      </c>
      <c r="B1527" s="83" t="s">
        <v>1872</v>
      </c>
      <c r="C1527" s="26"/>
      <c r="D1527" s="26">
        <v>9</v>
      </c>
      <c r="E1527" s="84">
        <v>191.81899511111109</v>
      </c>
      <c r="F1527" s="26">
        <v>1726.3709559999998</v>
      </c>
      <c r="G1527" s="26">
        <v>2</v>
      </c>
      <c r="H1527" s="26">
        <v>2</v>
      </c>
      <c r="I1527" s="26">
        <v>20</v>
      </c>
      <c r="J1527" s="26"/>
      <c r="K1527" s="26"/>
    </row>
    <row r="1528" spans="1:11" s="76" customFormat="1" x14ac:dyDescent="0.35">
      <c r="A1528" s="82" t="s">
        <v>364</v>
      </c>
      <c r="B1528" s="83" t="s">
        <v>131</v>
      </c>
      <c r="C1528" s="26" t="s">
        <v>132</v>
      </c>
      <c r="D1528" s="26">
        <v>7</v>
      </c>
      <c r="E1528" s="84">
        <v>29.822651428571426</v>
      </c>
      <c r="F1528" s="26">
        <v>208.75855999999999</v>
      </c>
      <c r="G1528" s="26">
        <v>2</v>
      </c>
      <c r="H1528" s="26">
        <v>2</v>
      </c>
      <c r="I1528" s="26">
        <v>20</v>
      </c>
      <c r="J1528" s="26"/>
      <c r="K1528" s="26"/>
    </row>
    <row r="1529" spans="1:11" s="76" customFormat="1" x14ac:dyDescent="0.35">
      <c r="A1529" s="82" t="s">
        <v>365</v>
      </c>
      <c r="B1529" s="83" t="s">
        <v>133</v>
      </c>
      <c r="C1529" s="26" t="s">
        <v>32</v>
      </c>
      <c r="D1529" s="26">
        <v>6</v>
      </c>
      <c r="E1529" s="84">
        <v>41.616</v>
      </c>
      <c r="F1529" s="26">
        <v>249.696</v>
      </c>
      <c r="G1529" s="26">
        <v>2</v>
      </c>
      <c r="H1529" s="26">
        <v>2</v>
      </c>
      <c r="I1529" s="26">
        <v>20</v>
      </c>
      <c r="J1529" s="26"/>
      <c r="K1529" s="26"/>
    </row>
    <row r="1530" spans="1:11" s="76" customFormat="1" x14ac:dyDescent="0.35">
      <c r="A1530" s="82" t="s">
        <v>366</v>
      </c>
      <c r="B1530" s="83" t="s">
        <v>2530</v>
      </c>
      <c r="C1530" s="26"/>
      <c r="D1530" s="26">
        <v>1</v>
      </c>
      <c r="E1530" s="84">
        <v>212</v>
      </c>
      <c r="F1530" s="26">
        <v>212</v>
      </c>
      <c r="G1530" s="26">
        <v>1</v>
      </c>
      <c r="H1530" s="26">
        <v>2</v>
      </c>
      <c r="I1530" s="26">
        <v>20</v>
      </c>
      <c r="J1530" s="26"/>
      <c r="K1530" s="26"/>
    </row>
    <row r="1531" spans="1:11" s="76" customFormat="1" x14ac:dyDescent="0.35">
      <c r="A1531" s="82" t="s">
        <v>367</v>
      </c>
      <c r="B1531" s="83" t="s">
        <v>1153</v>
      </c>
      <c r="C1531" s="26"/>
      <c r="D1531" s="26">
        <v>1</v>
      </c>
      <c r="E1531" s="84">
        <v>202</v>
      </c>
      <c r="F1531" s="26">
        <v>202</v>
      </c>
      <c r="G1531" s="26">
        <v>1</v>
      </c>
      <c r="H1531" s="26">
        <v>1</v>
      </c>
      <c r="I1531" s="26"/>
      <c r="J1531" s="26"/>
      <c r="K1531" s="26"/>
    </row>
    <row r="1532" spans="1:11" s="76" customFormat="1" x14ac:dyDescent="0.35">
      <c r="A1532" s="82" t="s">
        <v>368</v>
      </c>
      <c r="B1532" s="83" t="s">
        <v>1751</v>
      </c>
      <c r="C1532" s="26" t="s">
        <v>33</v>
      </c>
      <c r="D1532" s="26">
        <v>2</v>
      </c>
      <c r="E1532" s="84">
        <v>1963.5</v>
      </c>
      <c r="F1532" s="26">
        <v>3927</v>
      </c>
      <c r="G1532" s="26">
        <v>1</v>
      </c>
      <c r="H1532" s="26">
        <v>1</v>
      </c>
      <c r="I1532" s="26">
        <v>20</v>
      </c>
      <c r="J1532" s="26"/>
      <c r="K1532" s="26"/>
    </row>
    <row r="1533" spans="1:11" s="76" customFormat="1" x14ac:dyDescent="0.35">
      <c r="A1533" s="82" t="s">
        <v>369</v>
      </c>
      <c r="B1533" s="83" t="s">
        <v>2531</v>
      </c>
      <c r="C1533" s="26" t="s">
        <v>145</v>
      </c>
      <c r="D1533" s="26">
        <v>3</v>
      </c>
      <c r="E1533" s="84">
        <v>140.33333333333334</v>
      </c>
      <c r="F1533" s="26">
        <v>421</v>
      </c>
      <c r="G1533" s="26">
        <v>1</v>
      </c>
      <c r="H1533" s="26">
        <v>1</v>
      </c>
      <c r="I1533" s="26">
        <v>35</v>
      </c>
      <c r="J1533" s="26"/>
      <c r="K1533" s="26"/>
    </row>
    <row r="1534" spans="1:11" s="76" customFormat="1" x14ac:dyDescent="0.35">
      <c r="A1534" s="82" t="s">
        <v>370</v>
      </c>
      <c r="B1534" s="83" t="s">
        <v>1752</v>
      </c>
      <c r="C1534" s="26" t="s">
        <v>145</v>
      </c>
      <c r="D1534" s="26">
        <v>2</v>
      </c>
      <c r="E1534" s="84">
        <v>3</v>
      </c>
      <c r="F1534" s="26">
        <v>6</v>
      </c>
      <c r="G1534" s="26">
        <v>1</v>
      </c>
      <c r="H1534" s="26">
        <v>1</v>
      </c>
      <c r="I1534" s="26"/>
      <c r="J1534" s="26"/>
      <c r="K1534" s="26"/>
    </row>
    <row r="1535" spans="1:11" s="76" customFormat="1" x14ac:dyDescent="0.35">
      <c r="A1535" s="82" t="s">
        <v>371</v>
      </c>
      <c r="B1535" s="83" t="s">
        <v>670</v>
      </c>
      <c r="C1535" s="26" t="s">
        <v>132</v>
      </c>
      <c r="D1535" s="26">
        <v>3</v>
      </c>
      <c r="E1535" s="84">
        <v>550.04889100000003</v>
      </c>
      <c r="F1535" s="26">
        <v>1650.1466730000002</v>
      </c>
      <c r="G1535" s="26">
        <v>1</v>
      </c>
      <c r="H1535" s="26">
        <v>1</v>
      </c>
      <c r="I1535" s="26">
        <v>35</v>
      </c>
      <c r="J1535" s="26"/>
      <c r="K1535" s="26"/>
    </row>
    <row r="1536" spans="1:11" s="76" customFormat="1" x14ac:dyDescent="0.35">
      <c r="A1536" s="82" t="s">
        <v>372</v>
      </c>
      <c r="B1536" s="83" t="s">
        <v>134</v>
      </c>
      <c r="C1536" s="26" t="s">
        <v>32</v>
      </c>
      <c r="D1536" s="26">
        <v>7</v>
      </c>
      <c r="E1536" s="84">
        <v>75.814103142857149</v>
      </c>
      <c r="F1536" s="26">
        <v>530.69872200000009</v>
      </c>
      <c r="G1536" s="26">
        <v>1</v>
      </c>
      <c r="H1536" s="26">
        <v>2</v>
      </c>
      <c r="I1536" s="26">
        <v>294.28571428571428</v>
      </c>
      <c r="J1536" s="26"/>
      <c r="K1536" s="26"/>
    </row>
    <row r="1537" spans="1:11" s="76" customFormat="1" x14ac:dyDescent="0.35">
      <c r="A1537" s="82" t="s">
        <v>373</v>
      </c>
      <c r="B1537" s="83" t="s">
        <v>949</v>
      </c>
      <c r="C1537" s="26" t="s">
        <v>33</v>
      </c>
      <c r="D1537" s="26">
        <v>3</v>
      </c>
      <c r="E1537" s="84">
        <v>4211</v>
      </c>
      <c r="F1537" s="26">
        <v>12633</v>
      </c>
      <c r="G1537" s="26">
        <v>1</v>
      </c>
      <c r="H1537" s="26">
        <v>1</v>
      </c>
      <c r="I1537" s="26">
        <v>78</v>
      </c>
      <c r="J1537" s="26"/>
      <c r="K1537" s="26"/>
    </row>
    <row r="1538" spans="1:11" s="76" customFormat="1" x14ac:dyDescent="0.35">
      <c r="A1538" s="82" t="s">
        <v>374</v>
      </c>
      <c r="B1538" s="83" t="s">
        <v>137</v>
      </c>
      <c r="C1538" s="26" t="s">
        <v>33</v>
      </c>
      <c r="D1538" s="26">
        <v>1</v>
      </c>
      <c r="E1538" s="84">
        <v>359.09399999999999</v>
      </c>
      <c r="F1538" s="26">
        <v>359.09399999999999</v>
      </c>
      <c r="G1538" s="26">
        <v>1</v>
      </c>
      <c r="H1538" s="26">
        <v>2</v>
      </c>
      <c r="I1538" s="26">
        <v>233</v>
      </c>
      <c r="J1538" s="26"/>
      <c r="K1538" s="26"/>
    </row>
    <row r="1539" spans="1:11" s="76" customFormat="1" x14ac:dyDescent="0.35">
      <c r="A1539" s="82" t="s">
        <v>375</v>
      </c>
      <c r="B1539" s="83" t="s">
        <v>2412</v>
      </c>
      <c r="C1539" s="26" t="s">
        <v>32</v>
      </c>
      <c r="D1539" s="26">
        <v>5</v>
      </c>
      <c r="E1539" s="84">
        <v>127.34380760000002</v>
      </c>
      <c r="F1539" s="26">
        <v>636.71903800000007</v>
      </c>
      <c r="G1539" s="26">
        <v>1</v>
      </c>
      <c r="H1539" s="26">
        <v>1</v>
      </c>
      <c r="I1539" s="26">
        <v>0</v>
      </c>
      <c r="J1539" s="26"/>
      <c r="K1539" s="26"/>
    </row>
    <row r="1540" spans="1:11" s="76" customFormat="1" x14ac:dyDescent="0.35">
      <c r="A1540" s="82" t="s">
        <v>376</v>
      </c>
      <c r="B1540" s="83" t="s">
        <v>2532</v>
      </c>
      <c r="C1540" s="26" t="s">
        <v>32</v>
      </c>
      <c r="D1540" s="26">
        <v>6</v>
      </c>
      <c r="E1540" s="84">
        <v>16.041666666666668</v>
      </c>
      <c r="F1540" s="26">
        <v>96.25</v>
      </c>
      <c r="G1540" s="26">
        <v>1</v>
      </c>
      <c r="H1540" s="26">
        <v>1</v>
      </c>
      <c r="I1540" s="26"/>
      <c r="J1540" s="26"/>
      <c r="K1540" s="26"/>
    </row>
    <row r="1541" spans="1:11" s="76" customFormat="1" x14ac:dyDescent="0.35">
      <c r="A1541" s="82" t="s">
        <v>423</v>
      </c>
      <c r="B1541" s="83" t="s">
        <v>1887</v>
      </c>
      <c r="C1541" s="26" t="s">
        <v>32</v>
      </c>
      <c r="D1541" s="26">
        <v>1</v>
      </c>
      <c r="E1541" s="84">
        <v>98</v>
      </c>
      <c r="F1541" s="26">
        <v>98</v>
      </c>
      <c r="G1541" s="26">
        <v>1</v>
      </c>
      <c r="H1541" s="26">
        <v>1</v>
      </c>
      <c r="I1541" s="26"/>
      <c r="J1541" s="26"/>
      <c r="K1541" s="26"/>
    </row>
    <row r="1542" spans="1:11" s="76" customFormat="1" x14ac:dyDescent="0.35">
      <c r="A1542" s="82" t="s">
        <v>424</v>
      </c>
      <c r="B1542" s="83" t="s">
        <v>460</v>
      </c>
      <c r="C1542" s="26" t="s">
        <v>32</v>
      </c>
      <c r="D1542" s="26">
        <v>3</v>
      </c>
      <c r="E1542" s="84">
        <v>60.395666666666671</v>
      </c>
      <c r="F1542" s="26">
        <v>181.18700000000001</v>
      </c>
      <c r="G1542" s="26">
        <v>1</v>
      </c>
      <c r="H1542" s="26">
        <v>1</v>
      </c>
      <c r="I1542" s="26"/>
      <c r="J1542" s="26"/>
      <c r="K1542" s="26"/>
    </row>
    <row r="1543" spans="1:11" s="76" customFormat="1" x14ac:dyDescent="0.35">
      <c r="A1543" s="82" t="s">
        <v>425</v>
      </c>
      <c r="B1543" s="83" t="s">
        <v>2418</v>
      </c>
      <c r="C1543" s="26" t="s">
        <v>33</v>
      </c>
      <c r="D1543" s="26">
        <v>1</v>
      </c>
      <c r="E1543" s="84">
        <v>318.43799999999999</v>
      </c>
      <c r="F1543" s="26">
        <v>318.43799999999999</v>
      </c>
      <c r="G1543" s="26">
        <v>1</v>
      </c>
      <c r="H1543" s="26">
        <v>1</v>
      </c>
      <c r="I1543" s="26"/>
      <c r="J1543" s="26"/>
      <c r="K1543" s="26"/>
    </row>
    <row r="1544" spans="1:11" s="76" customFormat="1" x14ac:dyDescent="0.35">
      <c r="A1544" s="82" t="s">
        <v>426</v>
      </c>
      <c r="B1544" s="83" t="s">
        <v>2421</v>
      </c>
      <c r="C1544" s="26" t="s">
        <v>139</v>
      </c>
      <c r="D1544" s="26">
        <v>1</v>
      </c>
      <c r="E1544" s="84">
        <v>63.612000000000002</v>
      </c>
      <c r="F1544" s="26">
        <v>63.612000000000002</v>
      </c>
      <c r="G1544" s="26">
        <v>1</v>
      </c>
      <c r="H1544" s="26">
        <v>1</v>
      </c>
      <c r="I1544" s="26"/>
      <c r="J1544" s="26"/>
      <c r="K1544" s="26"/>
    </row>
    <row r="1545" spans="1:11" s="76" customFormat="1" x14ac:dyDescent="0.35">
      <c r="A1545" s="82" t="s">
        <v>427</v>
      </c>
      <c r="B1545" s="83" t="s">
        <v>1207</v>
      </c>
      <c r="C1545" s="26" t="s">
        <v>139</v>
      </c>
      <c r="D1545" s="26">
        <v>1</v>
      </c>
      <c r="E1545" s="84">
        <v>306.45632899999998</v>
      </c>
      <c r="F1545" s="26">
        <v>306.45632899999998</v>
      </c>
      <c r="G1545" s="26">
        <v>1</v>
      </c>
      <c r="H1545" s="26">
        <v>1</v>
      </c>
      <c r="I1545" s="26"/>
      <c r="J1545" s="26"/>
      <c r="K1545" s="26"/>
    </row>
    <row r="1546" spans="1:11" s="76" customFormat="1" ht="26" x14ac:dyDescent="0.35">
      <c r="A1546" s="82" t="s">
        <v>428</v>
      </c>
      <c r="B1546" s="83" t="s">
        <v>2533</v>
      </c>
      <c r="C1546" s="26" t="s">
        <v>33</v>
      </c>
      <c r="D1546" s="26">
        <v>1</v>
      </c>
      <c r="E1546" s="84">
        <v>1155</v>
      </c>
      <c r="F1546" s="26">
        <v>1155</v>
      </c>
      <c r="G1546" s="26">
        <v>1</v>
      </c>
      <c r="H1546" s="26">
        <v>1</v>
      </c>
      <c r="I1546" s="26"/>
      <c r="J1546" s="26"/>
      <c r="K1546" s="26"/>
    </row>
    <row r="1547" spans="1:11" s="76" customFormat="1" x14ac:dyDescent="0.35">
      <c r="A1547" s="82" t="s">
        <v>429</v>
      </c>
      <c r="B1547" s="83" t="s">
        <v>2534</v>
      </c>
      <c r="C1547" s="26" t="s">
        <v>139</v>
      </c>
      <c r="D1547" s="26">
        <v>3</v>
      </c>
      <c r="E1547" s="84">
        <v>109.261185</v>
      </c>
      <c r="F1547" s="26">
        <v>327.78355499999998</v>
      </c>
      <c r="G1547" s="26">
        <v>1</v>
      </c>
      <c r="H1547" s="26">
        <v>1</v>
      </c>
      <c r="I1547" s="26"/>
      <c r="J1547" s="26"/>
      <c r="K1547" s="26"/>
    </row>
    <row r="1548" spans="1:11" s="76" customFormat="1" x14ac:dyDescent="0.35">
      <c r="A1548" s="82" t="s">
        <v>430</v>
      </c>
      <c r="B1548" s="83" t="s">
        <v>150</v>
      </c>
      <c r="C1548" s="26" t="s">
        <v>139</v>
      </c>
      <c r="D1548" s="26">
        <v>5</v>
      </c>
      <c r="E1548" s="84">
        <v>44.86</v>
      </c>
      <c r="F1548" s="26">
        <v>224.3</v>
      </c>
      <c r="G1548" s="26">
        <v>1</v>
      </c>
      <c r="H1548" s="26">
        <v>1</v>
      </c>
      <c r="I1548" s="26"/>
      <c r="J1548" s="26"/>
      <c r="K1548" s="26"/>
    </row>
    <row r="1549" spans="1:11" s="76" customFormat="1" x14ac:dyDescent="0.35">
      <c r="A1549" s="82" t="s">
        <v>431</v>
      </c>
      <c r="B1549" s="83" t="s">
        <v>2535</v>
      </c>
      <c r="C1549" s="26" t="s">
        <v>32</v>
      </c>
      <c r="D1549" s="26">
        <v>4</v>
      </c>
      <c r="E1549" s="84">
        <v>28.83742775</v>
      </c>
      <c r="F1549" s="26">
        <v>115.349711</v>
      </c>
      <c r="G1549" s="26">
        <v>1</v>
      </c>
      <c r="H1549" s="26">
        <v>1</v>
      </c>
      <c r="I1549" s="26"/>
      <c r="J1549" s="26"/>
      <c r="K1549" s="26"/>
    </row>
    <row r="1550" spans="1:11" s="76" customFormat="1" x14ac:dyDescent="0.35">
      <c r="A1550" s="82" t="s">
        <v>432</v>
      </c>
      <c r="B1550" s="83" t="s">
        <v>2536</v>
      </c>
      <c r="C1550" s="26" t="s">
        <v>33</v>
      </c>
      <c r="D1550" s="26">
        <v>1</v>
      </c>
      <c r="E1550" s="84">
        <v>219.1</v>
      </c>
      <c r="F1550" s="26">
        <v>219.1</v>
      </c>
      <c r="G1550" s="26">
        <v>1</v>
      </c>
      <c r="H1550" s="26">
        <v>1</v>
      </c>
      <c r="I1550" s="26"/>
      <c r="J1550" s="26"/>
      <c r="K1550" s="26"/>
    </row>
    <row r="1551" spans="1:11" s="76" customFormat="1" x14ac:dyDescent="0.35">
      <c r="A1551" s="82" t="s">
        <v>433</v>
      </c>
      <c r="B1551" s="83" t="s">
        <v>2537</v>
      </c>
      <c r="C1551" s="26" t="s">
        <v>145</v>
      </c>
      <c r="D1551" s="26">
        <v>1</v>
      </c>
      <c r="E1551" s="84">
        <v>130.94999999999999</v>
      </c>
      <c r="F1551" s="26">
        <v>130.94999999999999</v>
      </c>
      <c r="G1551" s="26">
        <v>1</v>
      </c>
      <c r="H1551" s="26">
        <v>1</v>
      </c>
      <c r="I1551" s="26"/>
      <c r="J1551" s="26"/>
      <c r="K1551" s="26"/>
    </row>
    <row r="1552" spans="1:11" s="76" customFormat="1" x14ac:dyDescent="0.35">
      <c r="A1552" s="82" t="s">
        <v>434</v>
      </c>
      <c r="B1552" s="83" t="s">
        <v>1530</v>
      </c>
      <c r="C1552" s="26" t="s">
        <v>139</v>
      </c>
      <c r="D1552" s="26">
        <v>1</v>
      </c>
      <c r="E1552" s="84">
        <v>19</v>
      </c>
      <c r="F1552" s="26">
        <v>19</v>
      </c>
      <c r="G1552" s="26">
        <v>1</v>
      </c>
      <c r="H1552" s="26">
        <v>1</v>
      </c>
      <c r="I1552" s="26"/>
      <c r="J1552" s="26"/>
      <c r="K1552" s="26"/>
    </row>
    <row r="1553" spans="1:11" s="76" customFormat="1" x14ac:dyDescent="0.35">
      <c r="A1553" s="82" t="s">
        <v>435</v>
      </c>
      <c r="B1553" s="83" t="s">
        <v>2429</v>
      </c>
      <c r="C1553" s="26" t="s">
        <v>139</v>
      </c>
      <c r="D1553" s="26">
        <v>1</v>
      </c>
      <c r="E1553" s="84">
        <v>272.05</v>
      </c>
      <c r="F1553" s="26">
        <v>272.05</v>
      </c>
      <c r="G1553" s="26">
        <v>1</v>
      </c>
      <c r="H1553" s="26">
        <v>1</v>
      </c>
      <c r="I1553" s="26"/>
      <c r="J1553" s="26"/>
      <c r="K1553" s="26"/>
    </row>
    <row r="1554" spans="1:11" s="76" customFormat="1" x14ac:dyDescent="0.35">
      <c r="A1554" s="82" t="s">
        <v>436</v>
      </c>
      <c r="B1554" s="83" t="s">
        <v>2430</v>
      </c>
      <c r="C1554" s="26" t="s">
        <v>32</v>
      </c>
      <c r="D1554" s="26">
        <v>1</v>
      </c>
      <c r="E1554" s="84">
        <v>106.27500000000001</v>
      </c>
      <c r="F1554" s="26">
        <v>106.27500000000001</v>
      </c>
      <c r="G1554" s="26">
        <v>1</v>
      </c>
      <c r="H1554" s="26">
        <v>1</v>
      </c>
      <c r="I1554" s="26"/>
      <c r="J1554" s="26"/>
      <c r="K1554" s="26"/>
    </row>
    <row r="1555" spans="1:11" s="76" customFormat="1" x14ac:dyDescent="0.35">
      <c r="A1555" s="82" t="s">
        <v>437</v>
      </c>
      <c r="B1555" s="83" t="s">
        <v>550</v>
      </c>
      <c r="C1555" s="26" t="s">
        <v>32</v>
      </c>
      <c r="D1555" s="26">
        <v>1</v>
      </c>
      <c r="E1555" s="84">
        <v>315</v>
      </c>
      <c r="F1555" s="26">
        <v>315</v>
      </c>
      <c r="G1555" s="26">
        <v>1</v>
      </c>
      <c r="H1555" s="26">
        <v>1</v>
      </c>
      <c r="I1555" s="26"/>
      <c r="J1555" s="26"/>
      <c r="K1555" s="26"/>
    </row>
    <row r="1556" spans="1:11" s="76" customFormat="1" x14ac:dyDescent="0.35">
      <c r="A1556" s="82" t="s">
        <v>438</v>
      </c>
      <c r="B1556" s="83" t="s">
        <v>556</v>
      </c>
      <c r="C1556" s="26" t="s">
        <v>139</v>
      </c>
      <c r="D1556" s="26">
        <v>3</v>
      </c>
      <c r="E1556" s="84">
        <v>30</v>
      </c>
      <c r="F1556" s="26">
        <v>90</v>
      </c>
      <c r="G1556" s="26">
        <v>1</v>
      </c>
      <c r="H1556" s="26">
        <v>1</v>
      </c>
      <c r="I1556" s="26"/>
      <c r="J1556" s="26"/>
      <c r="K1556" s="26"/>
    </row>
    <row r="1557" spans="1:11" s="76" customFormat="1" x14ac:dyDescent="0.35">
      <c r="A1557" s="82" t="s">
        <v>463</v>
      </c>
      <c r="B1557" s="83" t="s">
        <v>736</v>
      </c>
      <c r="C1557" s="26" t="s">
        <v>139</v>
      </c>
      <c r="D1557" s="26">
        <v>2</v>
      </c>
      <c r="E1557" s="84">
        <v>45.5</v>
      </c>
      <c r="F1557" s="26">
        <v>91</v>
      </c>
      <c r="G1557" s="26">
        <v>1</v>
      </c>
      <c r="H1557" s="26">
        <v>1</v>
      </c>
      <c r="I1557" s="26"/>
      <c r="J1557" s="26"/>
      <c r="K1557" s="26"/>
    </row>
    <row r="1558" spans="1:11" s="76" customFormat="1" x14ac:dyDescent="0.35">
      <c r="A1558" s="82" t="s">
        <v>464</v>
      </c>
      <c r="B1558" s="83" t="s">
        <v>2538</v>
      </c>
      <c r="C1558" s="26" t="s">
        <v>145</v>
      </c>
      <c r="D1558" s="26">
        <v>1</v>
      </c>
      <c r="E1558" s="84">
        <v>212.29560000000001</v>
      </c>
      <c r="F1558" s="26">
        <v>212.29560000000001</v>
      </c>
      <c r="G1558" s="26">
        <v>1</v>
      </c>
      <c r="H1558" s="26">
        <v>1</v>
      </c>
      <c r="I1558" s="26"/>
      <c r="J1558" s="26"/>
      <c r="K1558" s="26"/>
    </row>
    <row r="1559" spans="1:11" s="76" customFormat="1" x14ac:dyDescent="0.35">
      <c r="A1559" s="82" t="s">
        <v>465</v>
      </c>
      <c r="B1559" s="83" t="s">
        <v>2539</v>
      </c>
      <c r="C1559" s="26" t="s">
        <v>145</v>
      </c>
      <c r="D1559" s="26">
        <v>2</v>
      </c>
      <c r="E1559" s="84">
        <v>225</v>
      </c>
      <c r="F1559" s="26">
        <v>225</v>
      </c>
      <c r="G1559" s="26">
        <v>1</v>
      </c>
      <c r="H1559" s="26">
        <v>1</v>
      </c>
      <c r="I1559" s="26"/>
      <c r="J1559" s="26"/>
      <c r="K1559" s="26"/>
    </row>
    <row r="1560" spans="1:11" s="76" customFormat="1" x14ac:dyDescent="0.35">
      <c r="A1560" s="82" t="s">
        <v>466</v>
      </c>
      <c r="B1560" s="83" t="s">
        <v>2540</v>
      </c>
      <c r="C1560" s="26" t="s">
        <v>33</v>
      </c>
      <c r="D1560" s="26">
        <v>1</v>
      </c>
      <c r="E1560" s="84">
        <v>1000</v>
      </c>
      <c r="F1560" s="26">
        <v>1000</v>
      </c>
      <c r="G1560" s="26">
        <v>1</v>
      </c>
      <c r="H1560" s="26">
        <v>1</v>
      </c>
      <c r="I1560" s="26"/>
      <c r="J1560" s="26"/>
      <c r="K1560" s="26"/>
    </row>
    <row r="1561" spans="1:11" s="76" customFormat="1" x14ac:dyDescent="0.35">
      <c r="A1561" s="82" t="s">
        <v>467</v>
      </c>
      <c r="B1561" s="83" t="s">
        <v>2435</v>
      </c>
      <c r="C1561" s="26" t="s">
        <v>32</v>
      </c>
      <c r="D1561" s="26">
        <v>2</v>
      </c>
      <c r="E1561" s="84">
        <v>135</v>
      </c>
      <c r="F1561" s="26">
        <v>270</v>
      </c>
      <c r="G1561" s="26">
        <v>1</v>
      </c>
      <c r="H1561" s="26">
        <v>1</v>
      </c>
      <c r="I1561" s="26"/>
      <c r="J1561" s="26"/>
      <c r="K1561" s="26"/>
    </row>
    <row r="1562" spans="1:11" s="76" customFormat="1" x14ac:dyDescent="0.35">
      <c r="A1562" s="82" t="s">
        <v>468</v>
      </c>
      <c r="B1562" s="83" t="s">
        <v>166</v>
      </c>
      <c r="C1562" s="26" t="s">
        <v>32</v>
      </c>
      <c r="D1562" s="26">
        <v>1</v>
      </c>
      <c r="E1562" s="84">
        <v>175.57</v>
      </c>
      <c r="F1562" s="26">
        <v>175.57</v>
      </c>
      <c r="G1562" s="26">
        <v>1</v>
      </c>
      <c r="H1562" s="26">
        <v>1</v>
      </c>
      <c r="I1562" s="26"/>
      <c r="J1562" s="26"/>
      <c r="K1562" s="26"/>
    </row>
    <row r="1563" spans="1:11" s="76" customFormat="1" x14ac:dyDescent="0.35">
      <c r="A1563" s="82" t="s">
        <v>469</v>
      </c>
      <c r="B1563" s="83" t="s">
        <v>970</v>
      </c>
      <c r="C1563" s="26" t="s">
        <v>32</v>
      </c>
      <c r="D1563" s="26">
        <v>1</v>
      </c>
      <c r="E1563" s="84">
        <v>277.42</v>
      </c>
      <c r="F1563" s="26">
        <v>277.42</v>
      </c>
      <c r="G1563" s="26">
        <v>1</v>
      </c>
      <c r="H1563" s="26">
        <v>1</v>
      </c>
      <c r="I1563" s="26"/>
      <c r="J1563" s="26"/>
      <c r="K1563" s="26"/>
    </row>
    <row r="1564" spans="1:11" s="76" customFormat="1" x14ac:dyDescent="0.35">
      <c r="A1564" s="82" t="s">
        <v>470</v>
      </c>
      <c r="B1564" s="83" t="s">
        <v>2437</v>
      </c>
      <c r="C1564" s="26" t="s">
        <v>32</v>
      </c>
      <c r="D1564" s="26">
        <v>1</v>
      </c>
      <c r="E1564" s="84">
        <v>54</v>
      </c>
      <c r="F1564" s="26">
        <v>54</v>
      </c>
      <c r="G1564" s="26">
        <v>1</v>
      </c>
      <c r="H1564" s="26">
        <v>1</v>
      </c>
      <c r="I1564" s="26"/>
      <c r="J1564" s="26"/>
      <c r="K1564" s="26"/>
    </row>
    <row r="1565" spans="1:11" s="76" customFormat="1" x14ac:dyDescent="0.35">
      <c r="A1565" s="82" t="s">
        <v>471</v>
      </c>
      <c r="B1565" s="83" t="s">
        <v>2541</v>
      </c>
      <c r="C1565" s="26" t="s">
        <v>32</v>
      </c>
      <c r="D1565" s="26">
        <v>3</v>
      </c>
      <c r="E1565" s="84">
        <v>51</v>
      </c>
      <c r="F1565" s="26">
        <v>153</v>
      </c>
      <c r="G1565" s="26">
        <v>1</v>
      </c>
      <c r="H1565" s="26">
        <v>1</v>
      </c>
      <c r="I1565" s="26"/>
      <c r="J1565" s="26"/>
      <c r="K1565" s="26"/>
    </row>
    <row r="1566" spans="1:11" s="76" customFormat="1" x14ac:dyDescent="0.35">
      <c r="A1566" s="82" t="s">
        <v>472</v>
      </c>
      <c r="B1566" s="83" t="s">
        <v>243</v>
      </c>
      <c r="C1566" s="26" t="s">
        <v>32</v>
      </c>
      <c r="D1566" s="26">
        <v>1</v>
      </c>
      <c r="E1566" s="84">
        <v>45</v>
      </c>
      <c r="F1566" s="26">
        <v>45</v>
      </c>
      <c r="G1566" s="26">
        <v>1</v>
      </c>
      <c r="H1566" s="26">
        <v>1</v>
      </c>
      <c r="I1566" s="26"/>
      <c r="J1566" s="26"/>
      <c r="K1566" s="26"/>
    </row>
    <row r="1567" spans="1:11" s="76" customFormat="1" x14ac:dyDescent="0.35">
      <c r="A1567" s="82" t="s">
        <v>473</v>
      </c>
      <c r="B1567" s="83" t="s">
        <v>2542</v>
      </c>
      <c r="C1567" s="26" t="s">
        <v>32</v>
      </c>
      <c r="D1567" s="26">
        <v>2</v>
      </c>
      <c r="E1567" s="84">
        <v>12</v>
      </c>
      <c r="F1567" s="26">
        <v>24</v>
      </c>
      <c r="G1567" s="26">
        <v>1</v>
      </c>
      <c r="H1567" s="26">
        <v>1</v>
      </c>
      <c r="I1567" s="26"/>
      <c r="J1567" s="26"/>
      <c r="K1567" s="26"/>
    </row>
    <row r="1568" spans="1:11" s="76" customFormat="1" x14ac:dyDescent="0.35">
      <c r="A1568" s="82" t="s">
        <v>474</v>
      </c>
      <c r="B1568" s="83" t="s">
        <v>685</v>
      </c>
      <c r="C1568" s="26" t="s">
        <v>32</v>
      </c>
      <c r="D1568" s="26">
        <v>11</v>
      </c>
      <c r="E1568" s="84">
        <v>31.347884363636364</v>
      </c>
      <c r="F1568" s="26">
        <v>344.826728</v>
      </c>
      <c r="G1568" s="26">
        <v>1</v>
      </c>
      <c r="H1568" s="26">
        <v>1</v>
      </c>
      <c r="I1568" s="26"/>
      <c r="J1568" s="26"/>
      <c r="K1568" s="26"/>
    </row>
    <row r="1569" spans="1:11" s="76" customFormat="1" x14ac:dyDescent="0.35">
      <c r="A1569" s="82" t="s">
        <v>475</v>
      </c>
      <c r="B1569" s="83" t="s">
        <v>1807</v>
      </c>
      <c r="C1569" s="26" t="s">
        <v>32</v>
      </c>
      <c r="D1569" s="26">
        <v>1</v>
      </c>
      <c r="E1569" s="84">
        <v>1525</v>
      </c>
      <c r="F1569" s="26">
        <v>1525</v>
      </c>
      <c r="G1569" s="26">
        <v>1</v>
      </c>
      <c r="H1569" s="26">
        <v>1</v>
      </c>
      <c r="I1569" s="26"/>
      <c r="J1569" s="26"/>
      <c r="K1569" s="26"/>
    </row>
    <row r="1570" spans="1:11" s="76" customFormat="1" x14ac:dyDescent="0.35">
      <c r="A1570" s="82" t="s">
        <v>476</v>
      </c>
      <c r="B1570" s="83" t="s">
        <v>531</v>
      </c>
      <c r="C1570" s="26" t="s">
        <v>145</v>
      </c>
      <c r="D1570" s="26">
        <v>2</v>
      </c>
      <c r="E1570" s="84">
        <v>2</v>
      </c>
      <c r="F1570" s="26">
        <v>4</v>
      </c>
      <c r="G1570" s="26">
        <v>1</v>
      </c>
      <c r="H1570" s="26">
        <v>1</v>
      </c>
      <c r="I1570" s="26"/>
      <c r="J1570" s="26"/>
      <c r="K1570" s="26"/>
    </row>
    <row r="1571" spans="1:11" s="76" customFormat="1" x14ac:dyDescent="0.35">
      <c r="A1571" s="82" t="s">
        <v>477</v>
      </c>
      <c r="B1571" s="83" t="s">
        <v>1768</v>
      </c>
      <c r="C1571" s="26" t="s">
        <v>145</v>
      </c>
      <c r="D1571" s="26">
        <v>3</v>
      </c>
      <c r="E1571" s="84">
        <v>9</v>
      </c>
      <c r="F1571" s="26">
        <v>27</v>
      </c>
      <c r="G1571" s="26">
        <v>1</v>
      </c>
      <c r="H1571" s="26">
        <v>1</v>
      </c>
      <c r="I1571" s="26"/>
      <c r="J1571" s="26"/>
      <c r="K1571" s="26"/>
    </row>
    <row r="1572" spans="1:11" s="76" customFormat="1" ht="26" x14ac:dyDescent="0.35">
      <c r="A1572" s="82" t="s">
        <v>478</v>
      </c>
      <c r="B1572" s="83" t="s">
        <v>2543</v>
      </c>
      <c r="C1572" s="26" t="s">
        <v>32</v>
      </c>
      <c r="D1572" s="26">
        <v>1</v>
      </c>
      <c r="E1572" s="84">
        <v>25</v>
      </c>
      <c r="F1572" s="26">
        <v>25</v>
      </c>
      <c r="G1572" s="26">
        <v>1</v>
      </c>
      <c r="H1572" s="26">
        <v>1</v>
      </c>
      <c r="I1572" s="26"/>
      <c r="J1572" s="26"/>
      <c r="K1572" s="26"/>
    </row>
    <row r="1573" spans="1:11" s="76" customFormat="1" ht="26" x14ac:dyDescent="0.35">
      <c r="A1573" s="82" t="s">
        <v>479</v>
      </c>
      <c r="B1573" s="83" t="s">
        <v>2543</v>
      </c>
      <c r="C1573" s="26" t="s">
        <v>32</v>
      </c>
      <c r="D1573" s="26">
        <v>1</v>
      </c>
      <c r="E1573" s="84">
        <v>25</v>
      </c>
      <c r="F1573" s="26">
        <v>25</v>
      </c>
      <c r="G1573" s="26">
        <v>1</v>
      </c>
      <c r="H1573" s="26">
        <v>1</v>
      </c>
      <c r="I1573" s="26"/>
      <c r="J1573" s="26"/>
      <c r="K1573" s="26"/>
    </row>
    <row r="1574" spans="1:11" s="76" customFormat="1" x14ac:dyDescent="0.35">
      <c r="A1574" s="82" t="s">
        <v>480</v>
      </c>
      <c r="B1574" s="83" t="s">
        <v>2544</v>
      </c>
      <c r="C1574" s="26" t="s">
        <v>32</v>
      </c>
      <c r="D1574" s="26">
        <v>1</v>
      </c>
      <c r="E1574" s="84">
        <v>10</v>
      </c>
      <c r="F1574" s="26">
        <v>10</v>
      </c>
      <c r="G1574" s="26">
        <v>1</v>
      </c>
      <c r="H1574" s="26">
        <v>1</v>
      </c>
      <c r="I1574" s="26"/>
      <c r="J1574" s="26"/>
      <c r="K1574" s="26"/>
    </row>
    <row r="1575" spans="1:11" s="76" customFormat="1" ht="26" x14ac:dyDescent="0.35">
      <c r="A1575" s="82" t="s">
        <v>481</v>
      </c>
      <c r="B1575" s="83" t="s">
        <v>2545</v>
      </c>
      <c r="C1575" s="26" t="s">
        <v>32</v>
      </c>
      <c r="D1575" s="26">
        <v>1</v>
      </c>
      <c r="E1575" s="84">
        <v>21</v>
      </c>
      <c r="F1575" s="26">
        <v>21</v>
      </c>
      <c r="G1575" s="26">
        <v>1</v>
      </c>
      <c r="H1575" s="26">
        <v>1</v>
      </c>
      <c r="I1575" s="26"/>
      <c r="J1575" s="26"/>
      <c r="K1575" s="26"/>
    </row>
    <row r="1576" spans="1:11" s="76" customFormat="1" x14ac:dyDescent="0.35">
      <c r="A1576" s="82" t="s">
        <v>482</v>
      </c>
      <c r="B1576" s="83" t="s">
        <v>2546</v>
      </c>
      <c r="C1576" s="26" t="s">
        <v>32</v>
      </c>
      <c r="D1576" s="26">
        <v>1</v>
      </c>
      <c r="E1576" s="84">
        <v>10</v>
      </c>
      <c r="F1576" s="26">
        <v>10</v>
      </c>
      <c r="G1576" s="26">
        <v>1</v>
      </c>
      <c r="H1576" s="26">
        <v>1</v>
      </c>
      <c r="I1576" s="26"/>
      <c r="J1576" s="26"/>
      <c r="K1576" s="26"/>
    </row>
    <row r="1577" spans="1:11" s="76" customFormat="1" x14ac:dyDescent="0.35">
      <c r="A1577" s="82" t="s">
        <v>483</v>
      </c>
      <c r="B1577" s="83" t="s">
        <v>2547</v>
      </c>
      <c r="C1577" s="26" t="s">
        <v>32</v>
      </c>
      <c r="D1577" s="26">
        <v>1</v>
      </c>
      <c r="E1577" s="84">
        <v>217.75</v>
      </c>
      <c r="F1577" s="26">
        <v>217.75</v>
      </c>
      <c r="G1577" s="26">
        <v>1</v>
      </c>
      <c r="H1577" s="26">
        <v>1</v>
      </c>
      <c r="I1577" s="26"/>
      <c r="J1577" s="26"/>
      <c r="K1577" s="26"/>
    </row>
    <row r="1578" spans="1:11" s="76" customFormat="1" ht="26" x14ac:dyDescent="0.35">
      <c r="A1578" s="82" t="s">
        <v>484</v>
      </c>
      <c r="B1578" s="83" t="s">
        <v>2548</v>
      </c>
      <c r="C1578" s="26" t="s">
        <v>32</v>
      </c>
      <c r="D1578" s="26">
        <v>1</v>
      </c>
      <c r="E1578" s="84">
        <v>571.95096000000001</v>
      </c>
      <c r="F1578" s="26">
        <v>571.95096000000001</v>
      </c>
      <c r="G1578" s="26">
        <v>1</v>
      </c>
      <c r="H1578" s="26">
        <v>1</v>
      </c>
      <c r="I1578" s="26"/>
      <c r="J1578" s="26"/>
      <c r="K1578" s="26"/>
    </row>
    <row r="1579" spans="1:11" s="76" customFormat="1" x14ac:dyDescent="0.35">
      <c r="A1579" s="82" t="s">
        <v>485</v>
      </c>
      <c r="B1579" s="83" t="s">
        <v>671</v>
      </c>
      <c r="C1579" s="26" t="s">
        <v>32</v>
      </c>
      <c r="D1579" s="26">
        <v>1</v>
      </c>
      <c r="E1579" s="84">
        <v>740.25</v>
      </c>
      <c r="F1579" s="26">
        <v>740.25</v>
      </c>
      <c r="G1579" s="26">
        <v>1</v>
      </c>
      <c r="H1579" s="26">
        <v>1</v>
      </c>
      <c r="I1579" s="26"/>
      <c r="J1579" s="26"/>
      <c r="K1579" s="26"/>
    </row>
    <row r="1580" spans="1:11" s="76" customFormat="1" x14ac:dyDescent="0.35">
      <c r="A1580" s="82" t="s">
        <v>486</v>
      </c>
      <c r="B1580" s="83" t="s">
        <v>2549</v>
      </c>
      <c r="C1580" s="26" t="s">
        <v>32</v>
      </c>
      <c r="D1580" s="26">
        <v>1</v>
      </c>
      <c r="E1580" s="84">
        <v>337.9</v>
      </c>
      <c r="F1580" s="26">
        <v>337.9</v>
      </c>
      <c r="G1580" s="26">
        <v>1</v>
      </c>
      <c r="H1580" s="26">
        <v>1</v>
      </c>
      <c r="I1580" s="26"/>
      <c r="J1580" s="26"/>
      <c r="K1580" s="26"/>
    </row>
    <row r="1581" spans="1:11" s="76" customFormat="1" ht="26" x14ac:dyDescent="0.35">
      <c r="A1581" s="82" t="s">
        <v>487</v>
      </c>
      <c r="B1581" s="83" t="s">
        <v>2550</v>
      </c>
      <c r="C1581" s="26" t="s">
        <v>32</v>
      </c>
      <c r="D1581" s="26">
        <v>1</v>
      </c>
      <c r="E1581" s="84">
        <v>696.43161499999997</v>
      </c>
      <c r="F1581" s="26">
        <v>696.43161499999997</v>
      </c>
      <c r="G1581" s="26">
        <v>1</v>
      </c>
      <c r="H1581" s="26">
        <v>1</v>
      </c>
      <c r="I1581" s="26"/>
      <c r="J1581" s="26"/>
      <c r="K1581" s="26"/>
    </row>
    <row r="1582" spans="1:11" s="76" customFormat="1" x14ac:dyDescent="0.35">
      <c r="A1582" s="82" t="s">
        <v>488</v>
      </c>
      <c r="B1582" s="83" t="s">
        <v>2551</v>
      </c>
      <c r="C1582" s="26" t="s">
        <v>32</v>
      </c>
      <c r="D1582" s="26">
        <v>1</v>
      </c>
      <c r="E1582" s="84">
        <v>630.88123800000005</v>
      </c>
      <c r="F1582" s="26">
        <v>630.88123800000005</v>
      </c>
      <c r="G1582" s="26">
        <v>1</v>
      </c>
      <c r="H1582" s="26">
        <v>1</v>
      </c>
      <c r="I1582" s="26"/>
      <c r="J1582" s="26"/>
      <c r="K1582" s="26"/>
    </row>
    <row r="1583" spans="1:11" s="76" customFormat="1" x14ac:dyDescent="0.35">
      <c r="A1583" s="82" t="s">
        <v>489</v>
      </c>
      <c r="B1583" s="83" t="s">
        <v>1260</v>
      </c>
      <c r="C1583" s="26" t="s">
        <v>139</v>
      </c>
      <c r="D1583" s="26">
        <v>1</v>
      </c>
      <c r="E1583" s="84">
        <v>275</v>
      </c>
      <c r="F1583" s="26">
        <v>275</v>
      </c>
      <c r="G1583" s="26">
        <v>1</v>
      </c>
      <c r="H1583" s="26">
        <v>1</v>
      </c>
      <c r="I1583" s="26"/>
      <c r="J1583" s="26"/>
      <c r="K1583" s="26"/>
    </row>
    <row r="1584" spans="1:11" s="76" customFormat="1" x14ac:dyDescent="0.35">
      <c r="A1584" s="82" t="s">
        <v>490</v>
      </c>
      <c r="B1584" s="83" t="s">
        <v>2552</v>
      </c>
      <c r="C1584" s="26" t="s">
        <v>139</v>
      </c>
      <c r="D1584" s="26">
        <v>1</v>
      </c>
      <c r="E1584" s="84">
        <v>195.462039</v>
      </c>
      <c r="F1584" s="26">
        <v>195.462039</v>
      </c>
      <c r="G1584" s="26">
        <v>1</v>
      </c>
      <c r="H1584" s="26">
        <v>1</v>
      </c>
      <c r="I1584" s="26"/>
      <c r="J1584" s="26"/>
      <c r="K1584" s="26"/>
    </row>
    <row r="1585" spans="1:11" s="76" customFormat="1" x14ac:dyDescent="0.35">
      <c r="A1585" s="82" t="s">
        <v>491</v>
      </c>
      <c r="B1585" s="83" t="s">
        <v>2553</v>
      </c>
      <c r="C1585" s="26" t="s">
        <v>139</v>
      </c>
      <c r="D1585" s="26">
        <v>1</v>
      </c>
      <c r="E1585" s="84">
        <v>84</v>
      </c>
      <c r="F1585" s="26">
        <v>84</v>
      </c>
      <c r="G1585" s="26">
        <v>1</v>
      </c>
      <c r="H1585" s="26">
        <v>1</v>
      </c>
      <c r="I1585" s="26"/>
      <c r="J1585" s="26"/>
      <c r="K1585" s="26"/>
    </row>
    <row r="1586" spans="1:11" s="76" customFormat="1" x14ac:dyDescent="0.35">
      <c r="A1586" s="82" t="s">
        <v>492</v>
      </c>
      <c r="B1586" s="83" t="s">
        <v>966</v>
      </c>
      <c r="C1586" s="26" t="s">
        <v>32</v>
      </c>
      <c r="D1586" s="26">
        <v>2</v>
      </c>
      <c r="E1586" s="84">
        <v>92</v>
      </c>
      <c r="F1586" s="26">
        <v>184</v>
      </c>
      <c r="G1586" s="26">
        <v>1</v>
      </c>
      <c r="H1586" s="26">
        <v>1</v>
      </c>
      <c r="I1586" s="26"/>
      <c r="J1586" s="26"/>
      <c r="K1586" s="26"/>
    </row>
    <row r="1587" spans="1:11" s="76" customFormat="1" x14ac:dyDescent="0.35">
      <c r="A1587" s="82" t="s">
        <v>493</v>
      </c>
      <c r="B1587" s="83" t="s">
        <v>2554</v>
      </c>
      <c r="C1587" s="26" t="s">
        <v>32</v>
      </c>
      <c r="D1587" s="26">
        <v>1</v>
      </c>
      <c r="E1587" s="84">
        <v>238</v>
      </c>
      <c r="F1587" s="26">
        <v>238</v>
      </c>
      <c r="G1587" s="26">
        <v>1</v>
      </c>
      <c r="H1587" s="26">
        <v>1</v>
      </c>
      <c r="I1587" s="26"/>
      <c r="J1587" s="26"/>
      <c r="K1587" s="26"/>
    </row>
    <row r="1588" spans="1:11" s="76" customFormat="1" x14ac:dyDescent="0.35">
      <c r="A1588" s="82" t="s">
        <v>494</v>
      </c>
      <c r="B1588" s="83" t="s">
        <v>2138</v>
      </c>
      <c r="C1588" s="26" t="s">
        <v>32</v>
      </c>
      <c r="D1588" s="26">
        <v>1</v>
      </c>
      <c r="E1588" s="84">
        <v>300</v>
      </c>
      <c r="F1588" s="26">
        <v>300</v>
      </c>
      <c r="G1588" s="26">
        <v>1</v>
      </c>
      <c r="H1588" s="26">
        <v>1</v>
      </c>
      <c r="I1588" s="26"/>
      <c r="J1588" s="26"/>
      <c r="K1588" s="26"/>
    </row>
    <row r="1589" spans="1:11" s="76" customFormat="1" ht="25" customHeight="1" x14ac:dyDescent="0.35">
      <c r="A1589" s="77">
        <v>8</v>
      </c>
      <c r="B1589" s="78" t="s">
        <v>56</v>
      </c>
      <c r="C1589" s="14"/>
      <c r="D1589" s="14"/>
      <c r="E1589" s="80"/>
      <c r="F1589" s="14">
        <f>SUM(F1590:F1658)</f>
        <v>63729</v>
      </c>
      <c r="G1589" s="14"/>
      <c r="H1589" s="14"/>
      <c r="I1589" s="14"/>
      <c r="J1589" s="14"/>
      <c r="K1589" s="14"/>
    </row>
    <row r="1590" spans="1:11" s="76" customFormat="1" x14ac:dyDescent="0.35">
      <c r="A1590" s="82" t="s">
        <v>638</v>
      </c>
      <c r="B1590" s="83" t="s">
        <v>1145</v>
      </c>
      <c r="C1590" s="26" t="s">
        <v>139</v>
      </c>
      <c r="D1590" s="26">
        <v>1</v>
      </c>
      <c r="E1590" s="84">
        <v>2429</v>
      </c>
      <c r="F1590" s="26">
        <v>2429</v>
      </c>
      <c r="G1590" s="26">
        <v>1</v>
      </c>
      <c r="H1590" s="26">
        <v>1</v>
      </c>
      <c r="I1590" s="26"/>
      <c r="J1590" s="26"/>
      <c r="K1590" s="26"/>
    </row>
    <row r="1591" spans="1:11" s="76" customFormat="1" x14ac:dyDescent="0.35">
      <c r="A1591" s="82" t="s">
        <v>639</v>
      </c>
      <c r="B1591" s="83" t="s">
        <v>2574</v>
      </c>
      <c r="C1591" s="26" t="s">
        <v>139</v>
      </c>
      <c r="D1591" s="26">
        <v>3</v>
      </c>
      <c r="E1591" s="84">
        <v>1800</v>
      </c>
      <c r="F1591" s="26">
        <v>5400</v>
      </c>
      <c r="G1591" s="26">
        <v>1</v>
      </c>
      <c r="H1591" s="26">
        <v>1</v>
      </c>
      <c r="I1591" s="26"/>
      <c r="J1591" s="26"/>
      <c r="K1591" s="26"/>
    </row>
    <row r="1592" spans="1:11" s="76" customFormat="1" x14ac:dyDescent="0.35">
      <c r="A1592" s="82" t="s">
        <v>640</v>
      </c>
      <c r="B1592" s="83" t="s">
        <v>3629</v>
      </c>
      <c r="C1592" s="26" t="s">
        <v>139</v>
      </c>
      <c r="D1592" s="26">
        <v>10</v>
      </c>
      <c r="E1592" s="84">
        <v>150</v>
      </c>
      <c r="F1592" s="26">
        <v>1500</v>
      </c>
      <c r="G1592" s="26">
        <v>1</v>
      </c>
      <c r="H1592" s="26">
        <v>1</v>
      </c>
      <c r="I1592" s="26"/>
      <c r="J1592" s="26"/>
      <c r="K1592" s="26"/>
    </row>
    <row r="1593" spans="1:11" s="76" customFormat="1" x14ac:dyDescent="0.35">
      <c r="A1593" s="82" t="s">
        <v>641</v>
      </c>
      <c r="B1593" s="83" t="s">
        <v>3628</v>
      </c>
      <c r="C1593" s="26" t="s">
        <v>139</v>
      </c>
      <c r="D1593" s="26">
        <v>2</v>
      </c>
      <c r="E1593" s="84">
        <v>2350</v>
      </c>
      <c r="F1593" s="26">
        <v>4700</v>
      </c>
      <c r="G1593" s="26">
        <v>1</v>
      </c>
      <c r="H1593" s="26">
        <v>1</v>
      </c>
      <c r="I1593" s="26"/>
      <c r="J1593" s="26"/>
      <c r="K1593" s="26"/>
    </row>
    <row r="1594" spans="1:11" s="76" customFormat="1" ht="26" x14ac:dyDescent="0.35">
      <c r="A1594" s="82" t="s">
        <v>642</v>
      </c>
      <c r="B1594" s="83" t="s">
        <v>2575</v>
      </c>
      <c r="C1594" s="26" t="s">
        <v>1745</v>
      </c>
      <c r="D1594" s="26">
        <v>1</v>
      </c>
      <c r="E1594" s="84">
        <v>8729</v>
      </c>
      <c r="F1594" s="26">
        <v>8729</v>
      </c>
      <c r="G1594" s="26">
        <v>1</v>
      </c>
      <c r="H1594" s="26">
        <v>1</v>
      </c>
      <c r="I1594" s="26"/>
      <c r="J1594" s="26"/>
      <c r="K1594" s="26"/>
    </row>
    <row r="1595" spans="1:11" s="76" customFormat="1" ht="26" x14ac:dyDescent="0.35">
      <c r="A1595" s="82" t="s">
        <v>643</v>
      </c>
      <c r="B1595" s="83" t="s">
        <v>2576</v>
      </c>
      <c r="C1595" s="26" t="s">
        <v>145</v>
      </c>
      <c r="D1595" s="26">
        <v>1</v>
      </c>
      <c r="E1595" s="84">
        <v>2710</v>
      </c>
      <c r="F1595" s="26">
        <v>2710</v>
      </c>
      <c r="G1595" s="26">
        <v>1</v>
      </c>
      <c r="H1595" s="26">
        <v>1</v>
      </c>
      <c r="I1595" s="26"/>
      <c r="J1595" s="26"/>
      <c r="K1595" s="26"/>
    </row>
    <row r="1596" spans="1:11" s="76" customFormat="1" x14ac:dyDescent="0.35">
      <c r="A1596" s="82" t="s">
        <v>644</v>
      </c>
      <c r="B1596" s="83" t="s">
        <v>1521</v>
      </c>
      <c r="C1596" s="26" t="s">
        <v>139</v>
      </c>
      <c r="D1596" s="26">
        <v>3</v>
      </c>
      <c r="E1596" s="84">
        <v>80</v>
      </c>
      <c r="F1596" s="26">
        <v>240</v>
      </c>
      <c r="G1596" s="26">
        <v>1</v>
      </c>
      <c r="H1596" s="26">
        <v>1</v>
      </c>
      <c r="I1596" s="26"/>
      <c r="J1596" s="26"/>
      <c r="K1596" s="26"/>
    </row>
    <row r="1597" spans="1:11" s="76" customFormat="1" x14ac:dyDescent="0.35">
      <c r="A1597" s="82" t="s">
        <v>645</v>
      </c>
      <c r="B1597" s="83" t="s">
        <v>527</v>
      </c>
      <c r="C1597" s="26" t="s">
        <v>139</v>
      </c>
      <c r="D1597" s="26">
        <v>1</v>
      </c>
      <c r="E1597" s="84">
        <v>602</v>
      </c>
      <c r="F1597" s="26">
        <v>602</v>
      </c>
      <c r="G1597" s="26">
        <v>3</v>
      </c>
      <c r="H1597" s="26">
        <v>1</v>
      </c>
      <c r="I1597" s="26"/>
      <c r="J1597" s="26"/>
      <c r="K1597" s="26"/>
    </row>
    <row r="1598" spans="1:11" s="76" customFormat="1" x14ac:dyDescent="0.35">
      <c r="A1598" s="82" t="s">
        <v>646</v>
      </c>
      <c r="B1598" s="83" t="s">
        <v>2577</v>
      </c>
      <c r="C1598" s="26" t="s">
        <v>139</v>
      </c>
      <c r="D1598" s="26">
        <v>3</v>
      </c>
      <c r="E1598" s="84">
        <v>450</v>
      </c>
      <c r="F1598" s="26">
        <v>1350</v>
      </c>
      <c r="G1598" s="26">
        <v>1</v>
      </c>
      <c r="H1598" s="26">
        <v>1</v>
      </c>
      <c r="I1598" s="26"/>
      <c r="J1598" s="26"/>
      <c r="K1598" s="26"/>
    </row>
    <row r="1599" spans="1:11" s="76" customFormat="1" x14ac:dyDescent="0.35">
      <c r="A1599" s="82" t="s">
        <v>647</v>
      </c>
      <c r="B1599" s="83" t="s">
        <v>2578</v>
      </c>
      <c r="C1599" s="26" t="s">
        <v>139</v>
      </c>
      <c r="D1599" s="26">
        <v>1</v>
      </c>
      <c r="E1599" s="84">
        <v>460</v>
      </c>
      <c r="F1599" s="26">
        <v>460</v>
      </c>
      <c r="G1599" s="26">
        <v>1</v>
      </c>
      <c r="H1599" s="26">
        <v>1</v>
      </c>
      <c r="I1599" s="26"/>
      <c r="J1599" s="26"/>
      <c r="K1599" s="26"/>
    </row>
    <row r="1600" spans="1:11" s="76" customFormat="1" x14ac:dyDescent="0.35">
      <c r="A1600" s="82" t="s">
        <v>648</v>
      </c>
      <c r="B1600" s="83" t="s">
        <v>3630</v>
      </c>
      <c r="C1600" s="26" t="s">
        <v>139</v>
      </c>
      <c r="D1600" s="26">
        <v>1</v>
      </c>
      <c r="E1600" s="84">
        <v>1887</v>
      </c>
      <c r="F1600" s="26">
        <v>1887</v>
      </c>
      <c r="G1600" s="26">
        <v>3</v>
      </c>
      <c r="H1600" s="26">
        <v>1</v>
      </c>
      <c r="I1600" s="26"/>
      <c r="J1600" s="26"/>
      <c r="K1600" s="26"/>
    </row>
    <row r="1601" spans="1:11" s="76" customFormat="1" x14ac:dyDescent="0.35">
      <c r="A1601" s="82" t="s">
        <v>649</v>
      </c>
      <c r="B1601" s="83" t="s">
        <v>2579</v>
      </c>
      <c r="C1601" s="26" t="s">
        <v>139</v>
      </c>
      <c r="D1601" s="26">
        <v>3</v>
      </c>
      <c r="E1601" s="84">
        <v>300</v>
      </c>
      <c r="F1601" s="26">
        <v>900</v>
      </c>
      <c r="G1601" s="26">
        <v>1</v>
      </c>
      <c r="H1601" s="26">
        <v>1</v>
      </c>
      <c r="I1601" s="26"/>
      <c r="J1601" s="26"/>
      <c r="K1601" s="26"/>
    </row>
    <row r="1602" spans="1:11" s="76" customFormat="1" x14ac:dyDescent="0.35">
      <c r="A1602" s="82" t="s">
        <v>650</v>
      </c>
      <c r="B1602" s="83" t="s">
        <v>409</v>
      </c>
      <c r="C1602" s="26" t="s">
        <v>139</v>
      </c>
      <c r="D1602" s="26">
        <v>2</v>
      </c>
      <c r="E1602" s="84">
        <v>85</v>
      </c>
      <c r="F1602" s="26">
        <v>170</v>
      </c>
      <c r="G1602" s="26">
        <v>1</v>
      </c>
      <c r="H1602" s="26">
        <v>1</v>
      </c>
      <c r="I1602" s="26"/>
      <c r="J1602" s="26"/>
      <c r="K1602" s="26"/>
    </row>
    <row r="1603" spans="1:11" s="76" customFormat="1" x14ac:dyDescent="0.35">
      <c r="A1603" s="82" t="s">
        <v>651</v>
      </c>
      <c r="B1603" s="83" t="s">
        <v>2580</v>
      </c>
      <c r="C1603" s="26" t="s">
        <v>139</v>
      </c>
      <c r="D1603" s="26">
        <v>4</v>
      </c>
      <c r="E1603" s="84">
        <v>70</v>
      </c>
      <c r="F1603" s="26">
        <v>280</v>
      </c>
      <c r="G1603" s="26">
        <v>1</v>
      </c>
      <c r="H1603" s="26">
        <v>1</v>
      </c>
      <c r="I1603" s="26"/>
      <c r="J1603" s="26"/>
      <c r="K1603" s="26"/>
    </row>
    <row r="1604" spans="1:11" s="76" customFormat="1" x14ac:dyDescent="0.35">
      <c r="A1604" s="82" t="s">
        <v>652</v>
      </c>
      <c r="B1604" s="83" t="s">
        <v>2581</v>
      </c>
      <c r="C1604" s="26" t="s">
        <v>139</v>
      </c>
      <c r="D1604" s="26">
        <v>7</v>
      </c>
      <c r="E1604" s="84">
        <v>45</v>
      </c>
      <c r="F1604" s="26">
        <v>315</v>
      </c>
      <c r="G1604" s="26">
        <v>1</v>
      </c>
      <c r="H1604" s="26">
        <v>1</v>
      </c>
      <c r="I1604" s="26"/>
      <c r="J1604" s="26"/>
      <c r="K1604" s="26"/>
    </row>
    <row r="1605" spans="1:11" s="76" customFormat="1" x14ac:dyDescent="0.35">
      <c r="A1605" s="82" t="s">
        <v>653</v>
      </c>
      <c r="B1605" s="83" t="s">
        <v>2558</v>
      </c>
      <c r="C1605" s="26" t="s">
        <v>139</v>
      </c>
      <c r="D1605" s="26">
        <v>7</v>
      </c>
      <c r="E1605" s="84">
        <v>490</v>
      </c>
      <c r="F1605" s="26">
        <v>3430</v>
      </c>
      <c r="G1605" s="26">
        <v>1</v>
      </c>
      <c r="H1605" s="26">
        <v>1</v>
      </c>
      <c r="I1605" s="26"/>
      <c r="J1605" s="26"/>
      <c r="K1605" s="26"/>
    </row>
    <row r="1606" spans="1:11" s="76" customFormat="1" x14ac:dyDescent="0.35">
      <c r="A1606" s="82" t="s">
        <v>1482</v>
      </c>
      <c r="B1606" s="83" t="s">
        <v>2582</v>
      </c>
      <c r="C1606" s="26" t="s">
        <v>139</v>
      </c>
      <c r="D1606" s="26">
        <v>3</v>
      </c>
      <c r="E1606" s="84">
        <v>783</v>
      </c>
      <c r="F1606" s="26">
        <v>2349</v>
      </c>
      <c r="G1606" s="26">
        <v>2</v>
      </c>
      <c r="H1606" s="26">
        <v>1</v>
      </c>
      <c r="I1606" s="26"/>
      <c r="J1606" s="26"/>
      <c r="K1606" s="26"/>
    </row>
    <row r="1607" spans="1:11" s="76" customFormat="1" x14ac:dyDescent="0.35">
      <c r="A1607" s="82" t="s">
        <v>1483</v>
      </c>
      <c r="B1607" s="83" t="s">
        <v>2299</v>
      </c>
      <c r="C1607" s="26" t="s">
        <v>139</v>
      </c>
      <c r="D1607" s="26">
        <v>1</v>
      </c>
      <c r="E1607" s="84">
        <v>650</v>
      </c>
      <c r="F1607" s="26">
        <v>650</v>
      </c>
      <c r="G1607" s="26">
        <v>3</v>
      </c>
      <c r="H1607" s="26">
        <v>1</v>
      </c>
      <c r="I1607" s="26"/>
      <c r="J1607" s="26"/>
      <c r="K1607" s="26"/>
    </row>
    <row r="1608" spans="1:11" s="76" customFormat="1" x14ac:dyDescent="0.35">
      <c r="A1608" s="82" t="s">
        <v>1484</v>
      </c>
      <c r="B1608" s="83" t="s">
        <v>3631</v>
      </c>
      <c r="C1608" s="26" t="s">
        <v>139</v>
      </c>
      <c r="D1608" s="26">
        <v>1</v>
      </c>
      <c r="E1608" s="84">
        <v>2419</v>
      </c>
      <c r="F1608" s="26">
        <v>2419</v>
      </c>
      <c r="G1608" s="26">
        <v>2</v>
      </c>
      <c r="H1608" s="26">
        <v>1</v>
      </c>
      <c r="I1608" s="26"/>
      <c r="J1608" s="26"/>
      <c r="K1608" s="26"/>
    </row>
    <row r="1609" spans="1:11" s="76" customFormat="1" x14ac:dyDescent="0.35">
      <c r="A1609" s="82" t="s">
        <v>1485</v>
      </c>
      <c r="B1609" s="83" t="s">
        <v>1424</v>
      </c>
      <c r="C1609" s="26" t="s">
        <v>139</v>
      </c>
      <c r="D1609" s="26">
        <v>1</v>
      </c>
      <c r="E1609" s="84">
        <v>599</v>
      </c>
      <c r="F1609" s="26">
        <v>599</v>
      </c>
      <c r="G1609" s="26">
        <v>1</v>
      </c>
      <c r="H1609" s="26">
        <v>1</v>
      </c>
      <c r="I1609" s="26"/>
      <c r="J1609" s="26"/>
      <c r="K1609" s="26"/>
    </row>
    <row r="1610" spans="1:11" s="76" customFormat="1" x14ac:dyDescent="0.35">
      <c r="A1610" s="82" t="s">
        <v>1486</v>
      </c>
      <c r="B1610" s="83" t="s">
        <v>2583</v>
      </c>
      <c r="C1610" s="26" t="s">
        <v>139</v>
      </c>
      <c r="D1610" s="26">
        <v>1</v>
      </c>
      <c r="E1610" s="84">
        <v>2123</v>
      </c>
      <c r="F1610" s="26">
        <v>2123</v>
      </c>
      <c r="G1610" s="26">
        <v>1</v>
      </c>
      <c r="H1610" s="26">
        <v>1</v>
      </c>
      <c r="I1610" s="26"/>
      <c r="J1610" s="26"/>
      <c r="K1610" s="26"/>
    </row>
    <row r="1611" spans="1:11" s="76" customFormat="1" x14ac:dyDescent="0.35">
      <c r="A1611" s="82" t="s">
        <v>1487</v>
      </c>
      <c r="B1611" s="83" t="s">
        <v>669</v>
      </c>
      <c r="C1611" s="26" t="s">
        <v>139</v>
      </c>
      <c r="D1611" s="26">
        <v>2</v>
      </c>
      <c r="E1611" s="84">
        <v>182</v>
      </c>
      <c r="F1611" s="26">
        <v>364</v>
      </c>
      <c r="G1611" s="26">
        <v>1</v>
      </c>
      <c r="H1611" s="26">
        <v>1</v>
      </c>
      <c r="I1611" s="26"/>
      <c r="J1611" s="26"/>
      <c r="K1611" s="26"/>
    </row>
    <row r="1612" spans="1:11" s="76" customFormat="1" x14ac:dyDescent="0.35">
      <c r="A1612" s="82" t="s">
        <v>1488</v>
      </c>
      <c r="B1612" s="83" t="s">
        <v>2584</v>
      </c>
      <c r="C1612" s="26" t="s">
        <v>139</v>
      </c>
      <c r="D1612" s="26">
        <v>1</v>
      </c>
      <c r="E1612" s="84">
        <v>62</v>
      </c>
      <c r="F1612" s="26">
        <v>62</v>
      </c>
      <c r="G1612" s="26">
        <v>3</v>
      </c>
      <c r="H1612" s="26">
        <v>1</v>
      </c>
      <c r="I1612" s="26"/>
      <c r="J1612" s="26"/>
      <c r="K1612" s="26"/>
    </row>
    <row r="1613" spans="1:11" s="76" customFormat="1" x14ac:dyDescent="0.35">
      <c r="A1613" s="82" t="s">
        <v>1489</v>
      </c>
      <c r="B1613" s="83" t="s">
        <v>2585</v>
      </c>
      <c r="C1613" s="26" t="s">
        <v>139</v>
      </c>
      <c r="D1613" s="26">
        <v>2</v>
      </c>
      <c r="E1613" s="84">
        <v>55</v>
      </c>
      <c r="F1613" s="26">
        <v>110</v>
      </c>
      <c r="G1613" s="26">
        <v>1</v>
      </c>
      <c r="H1613" s="26">
        <v>1</v>
      </c>
      <c r="I1613" s="26"/>
      <c r="J1613" s="26"/>
      <c r="K1613" s="26"/>
    </row>
    <row r="1614" spans="1:11" s="76" customFormat="1" x14ac:dyDescent="0.35">
      <c r="A1614" s="82" t="s">
        <v>1490</v>
      </c>
      <c r="B1614" s="83" t="s">
        <v>2586</v>
      </c>
      <c r="C1614" s="26" t="s">
        <v>139</v>
      </c>
      <c r="D1614" s="26">
        <v>1</v>
      </c>
      <c r="E1614" s="84">
        <v>43</v>
      </c>
      <c r="F1614" s="26">
        <v>43</v>
      </c>
      <c r="G1614" s="26">
        <v>1</v>
      </c>
      <c r="H1614" s="26">
        <v>2</v>
      </c>
      <c r="I1614" s="26"/>
      <c r="J1614" s="26"/>
      <c r="K1614" s="26"/>
    </row>
    <row r="1615" spans="1:11" s="76" customFormat="1" x14ac:dyDescent="0.35">
      <c r="A1615" s="82" t="s">
        <v>1491</v>
      </c>
      <c r="B1615" s="83" t="s">
        <v>1507</v>
      </c>
      <c r="C1615" s="26" t="s">
        <v>139</v>
      </c>
      <c r="D1615" s="26">
        <v>1</v>
      </c>
      <c r="E1615" s="84">
        <v>2274</v>
      </c>
      <c r="F1615" s="26">
        <v>2274</v>
      </c>
      <c r="G1615" s="26">
        <v>1</v>
      </c>
      <c r="H1615" s="26">
        <v>1</v>
      </c>
      <c r="I1615" s="26"/>
      <c r="J1615" s="26"/>
      <c r="K1615" s="26"/>
    </row>
    <row r="1616" spans="1:11" s="76" customFormat="1" x14ac:dyDescent="0.35">
      <c r="A1616" s="82" t="s">
        <v>1492</v>
      </c>
      <c r="B1616" s="83" t="s">
        <v>620</v>
      </c>
      <c r="C1616" s="26" t="s">
        <v>139</v>
      </c>
      <c r="D1616" s="26">
        <v>2</v>
      </c>
      <c r="E1616" s="84">
        <v>1379</v>
      </c>
      <c r="F1616" s="26">
        <v>2758</v>
      </c>
      <c r="G1616" s="26">
        <v>1</v>
      </c>
      <c r="H1616" s="26">
        <v>1</v>
      </c>
      <c r="I1616" s="26"/>
      <c r="J1616" s="26"/>
      <c r="K1616" s="26"/>
    </row>
    <row r="1617" spans="1:11" s="76" customFormat="1" x14ac:dyDescent="0.35">
      <c r="A1617" s="82" t="s">
        <v>1493</v>
      </c>
      <c r="B1617" s="83" t="s">
        <v>1423</v>
      </c>
      <c r="C1617" s="26" t="s">
        <v>139</v>
      </c>
      <c r="D1617" s="26">
        <v>1</v>
      </c>
      <c r="E1617" s="84">
        <v>21</v>
      </c>
      <c r="F1617" s="26">
        <v>21</v>
      </c>
      <c r="G1617" s="26">
        <v>1</v>
      </c>
      <c r="H1617" s="26">
        <v>1</v>
      </c>
      <c r="I1617" s="26"/>
      <c r="J1617" s="26"/>
      <c r="K1617" s="26"/>
    </row>
    <row r="1618" spans="1:11" s="76" customFormat="1" x14ac:dyDescent="0.35">
      <c r="A1618" s="82" t="s">
        <v>1494</v>
      </c>
      <c r="B1618" s="83" t="s">
        <v>2587</v>
      </c>
      <c r="C1618" s="26" t="s">
        <v>139</v>
      </c>
      <c r="D1618" s="26">
        <v>2</v>
      </c>
      <c r="E1618" s="84">
        <v>696</v>
      </c>
      <c r="F1618" s="26">
        <v>696</v>
      </c>
      <c r="G1618" s="26">
        <v>1</v>
      </c>
      <c r="H1618" s="26">
        <v>1</v>
      </c>
      <c r="I1618" s="26"/>
      <c r="J1618" s="26"/>
      <c r="K1618" s="26"/>
    </row>
    <row r="1619" spans="1:11" s="76" customFormat="1" x14ac:dyDescent="0.35">
      <c r="A1619" s="82" t="s">
        <v>1495</v>
      </c>
      <c r="B1619" s="83" t="s">
        <v>3632</v>
      </c>
      <c r="C1619" s="26" t="s">
        <v>1745</v>
      </c>
      <c r="D1619" s="26">
        <v>3</v>
      </c>
      <c r="E1619" s="84">
        <v>93</v>
      </c>
      <c r="F1619" s="26">
        <v>93</v>
      </c>
      <c r="G1619" s="26">
        <v>1</v>
      </c>
      <c r="H1619" s="26">
        <v>1</v>
      </c>
      <c r="I1619" s="26"/>
      <c r="J1619" s="26"/>
      <c r="K1619" s="26"/>
    </row>
    <row r="1620" spans="1:11" s="76" customFormat="1" x14ac:dyDescent="0.35">
      <c r="A1620" s="82" t="s">
        <v>1496</v>
      </c>
      <c r="B1620" s="83" t="s">
        <v>2588</v>
      </c>
      <c r="C1620" s="26" t="s">
        <v>139</v>
      </c>
      <c r="D1620" s="26">
        <v>2</v>
      </c>
      <c r="E1620" s="84">
        <v>148</v>
      </c>
      <c r="F1620" s="26">
        <v>296</v>
      </c>
      <c r="G1620" s="26">
        <v>1</v>
      </c>
      <c r="H1620" s="26">
        <v>1</v>
      </c>
      <c r="I1620" s="26"/>
      <c r="J1620" s="26"/>
      <c r="K1620" s="26"/>
    </row>
    <row r="1621" spans="1:11" s="76" customFormat="1" x14ac:dyDescent="0.35">
      <c r="A1621" s="82" t="s">
        <v>1497</v>
      </c>
      <c r="B1621" s="83" t="s">
        <v>2589</v>
      </c>
      <c r="C1621" s="26" t="s">
        <v>139</v>
      </c>
      <c r="D1621" s="26">
        <v>1</v>
      </c>
      <c r="E1621" s="84">
        <v>1323</v>
      </c>
      <c r="F1621" s="26">
        <v>1323</v>
      </c>
      <c r="G1621" s="26">
        <v>1</v>
      </c>
      <c r="H1621" s="26">
        <v>1</v>
      </c>
      <c r="I1621" s="26"/>
      <c r="J1621" s="26"/>
      <c r="K1621" s="26"/>
    </row>
    <row r="1622" spans="1:11" s="76" customFormat="1" x14ac:dyDescent="0.35">
      <c r="A1622" s="82" t="s">
        <v>1498</v>
      </c>
      <c r="B1622" s="83" t="s">
        <v>2590</v>
      </c>
      <c r="C1622" s="26" t="s">
        <v>139</v>
      </c>
      <c r="D1622" s="26">
        <v>2</v>
      </c>
      <c r="E1622" s="84">
        <v>98</v>
      </c>
      <c r="F1622" s="26">
        <v>106</v>
      </c>
      <c r="G1622" s="26">
        <v>1</v>
      </c>
      <c r="H1622" s="26">
        <v>1</v>
      </c>
      <c r="I1622" s="26"/>
      <c r="J1622" s="26"/>
      <c r="K1622" s="26"/>
    </row>
    <row r="1623" spans="1:11" s="76" customFormat="1" ht="26" x14ac:dyDescent="0.35">
      <c r="A1623" s="82" t="s">
        <v>1499</v>
      </c>
      <c r="B1623" s="83" t="s">
        <v>3633</v>
      </c>
      <c r="C1623" s="26" t="s">
        <v>139</v>
      </c>
      <c r="D1623" s="26">
        <v>1</v>
      </c>
      <c r="E1623" s="84">
        <v>948</v>
      </c>
      <c r="F1623" s="26">
        <v>948</v>
      </c>
      <c r="G1623" s="26">
        <v>2</v>
      </c>
      <c r="H1623" s="26">
        <v>1</v>
      </c>
      <c r="I1623" s="26"/>
      <c r="J1623" s="26"/>
      <c r="K1623" s="26"/>
    </row>
    <row r="1624" spans="1:11" s="76" customFormat="1" ht="26" x14ac:dyDescent="0.35">
      <c r="A1624" s="82" t="s">
        <v>2616</v>
      </c>
      <c r="B1624" s="83" t="s">
        <v>2591</v>
      </c>
      <c r="C1624" s="26" t="s">
        <v>139</v>
      </c>
      <c r="D1624" s="26">
        <v>1</v>
      </c>
      <c r="E1624" s="84">
        <v>1846</v>
      </c>
      <c r="F1624" s="26">
        <v>1846</v>
      </c>
      <c r="G1624" s="26">
        <v>2</v>
      </c>
      <c r="H1624" s="26">
        <v>1</v>
      </c>
      <c r="I1624" s="26"/>
      <c r="J1624" s="26"/>
      <c r="K1624" s="26"/>
    </row>
    <row r="1625" spans="1:11" s="76" customFormat="1" x14ac:dyDescent="0.35">
      <c r="A1625" s="82" t="s">
        <v>2617</v>
      </c>
      <c r="B1625" s="83" t="s">
        <v>1500</v>
      </c>
      <c r="C1625" s="26" t="s">
        <v>139</v>
      </c>
      <c r="D1625" s="26">
        <v>1</v>
      </c>
      <c r="E1625" s="84">
        <v>680</v>
      </c>
      <c r="F1625" s="26">
        <v>680</v>
      </c>
      <c r="G1625" s="26">
        <v>1</v>
      </c>
      <c r="H1625" s="26">
        <v>1</v>
      </c>
      <c r="I1625" s="26"/>
      <c r="J1625" s="26"/>
      <c r="K1625" s="26"/>
    </row>
    <row r="1626" spans="1:11" s="76" customFormat="1" x14ac:dyDescent="0.35">
      <c r="A1626" s="82" t="s">
        <v>2618</v>
      </c>
      <c r="B1626" s="83" t="s">
        <v>2592</v>
      </c>
      <c r="C1626" s="26" t="s">
        <v>139</v>
      </c>
      <c r="D1626" s="26">
        <v>1</v>
      </c>
      <c r="E1626" s="84">
        <v>310</v>
      </c>
      <c r="F1626" s="26">
        <v>310</v>
      </c>
      <c r="G1626" s="26">
        <v>1</v>
      </c>
      <c r="H1626" s="26">
        <v>1</v>
      </c>
      <c r="I1626" s="26"/>
      <c r="J1626" s="26"/>
      <c r="K1626" s="26"/>
    </row>
    <row r="1627" spans="1:11" s="76" customFormat="1" x14ac:dyDescent="0.35">
      <c r="A1627" s="82" t="s">
        <v>2619</v>
      </c>
      <c r="B1627" s="83" t="s">
        <v>2593</v>
      </c>
      <c r="C1627" s="26" t="s">
        <v>139</v>
      </c>
      <c r="D1627" s="26">
        <v>1</v>
      </c>
      <c r="E1627" s="84">
        <v>850</v>
      </c>
      <c r="F1627" s="26">
        <v>99</v>
      </c>
      <c r="G1627" s="26">
        <v>1</v>
      </c>
      <c r="H1627" s="26">
        <v>1</v>
      </c>
      <c r="I1627" s="26"/>
      <c r="J1627" s="26"/>
      <c r="K1627" s="26"/>
    </row>
    <row r="1628" spans="1:11" s="76" customFormat="1" x14ac:dyDescent="0.35">
      <c r="A1628" s="82" t="s">
        <v>2620</v>
      </c>
      <c r="B1628" s="83" t="s">
        <v>621</v>
      </c>
      <c r="C1628" s="26" t="s">
        <v>139</v>
      </c>
      <c r="D1628" s="26">
        <v>2</v>
      </c>
      <c r="E1628" s="84">
        <v>87</v>
      </c>
      <c r="F1628" s="26">
        <v>174</v>
      </c>
      <c r="G1628" s="26">
        <v>1</v>
      </c>
      <c r="H1628" s="26">
        <v>1</v>
      </c>
      <c r="I1628" s="26"/>
      <c r="J1628" s="26"/>
      <c r="K1628" s="26"/>
    </row>
    <row r="1629" spans="1:11" s="76" customFormat="1" x14ac:dyDescent="0.35">
      <c r="A1629" s="82" t="s">
        <v>2621</v>
      </c>
      <c r="B1629" s="83" t="s">
        <v>2594</v>
      </c>
      <c r="C1629" s="26" t="s">
        <v>139</v>
      </c>
      <c r="D1629" s="26">
        <v>2</v>
      </c>
      <c r="E1629" s="84">
        <v>209</v>
      </c>
      <c r="F1629" s="26">
        <v>209</v>
      </c>
      <c r="G1629" s="26">
        <v>2</v>
      </c>
      <c r="H1629" s="26">
        <v>1</v>
      </c>
      <c r="I1629" s="26"/>
      <c r="J1629" s="26"/>
      <c r="K1629" s="26"/>
    </row>
    <row r="1630" spans="1:11" s="76" customFormat="1" x14ac:dyDescent="0.35">
      <c r="A1630" s="82" t="s">
        <v>2622</v>
      </c>
      <c r="B1630" s="83" t="s">
        <v>2595</v>
      </c>
      <c r="C1630" s="26" t="s">
        <v>139</v>
      </c>
      <c r="D1630" s="26">
        <v>1</v>
      </c>
      <c r="E1630" s="84">
        <v>243</v>
      </c>
      <c r="F1630" s="26">
        <v>243</v>
      </c>
      <c r="G1630" s="26">
        <v>2</v>
      </c>
      <c r="H1630" s="26">
        <v>1</v>
      </c>
      <c r="I1630" s="26"/>
      <c r="J1630" s="26"/>
      <c r="K1630" s="26"/>
    </row>
    <row r="1631" spans="1:11" s="76" customFormat="1" x14ac:dyDescent="0.35">
      <c r="A1631" s="82" t="s">
        <v>2623</v>
      </c>
      <c r="B1631" s="83" t="s">
        <v>2596</v>
      </c>
      <c r="C1631" s="26" t="s">
        <v>139</v>
      </c>
      <c r="D1631" s="26">
        <v>1</v>
      </c>
      <c r="E1631" s="84">
        <v>184</v>
      </c>
      <c r="F1631" s="26">
        <v>184</v>
      </c>
      <c r="G1631" s="26">
        <v>1</v>
      </c>
      <c r="H1631" s="26">
        <v>1</v>
      </c>
      <c r="I1631" s="26"/>
      <c r="J1631" s="26"/>
      <c r="K1631" s="26"/>
    </row>
    <row r="1632" spans="1:11" s="76" customFormat="1" x14ac:dyDescent="0.35">
      <c r="A1632" s="82" t="s">
        <v>2624</v>
      </c>
      <c r="B1632" s="83" t="s">
        <v>728</v>
      </c>
      <c r="C1632" s="26" t="s">
        <v>139</v>
      </c>
      <c r="D1632" s="26">
        <v>2</v>
      </c>
      <c r="E1632" s="84">
        <v>121</v>
      </c>
      <c r="F1632" s="26">
        <v>121</v>
      </c>
      <c r="G1632" s="26">
        <v>1</v>
      </c>
      <c r="H1632" s="26">
        <v>1</v>
      </c>
      <c r="I1632" s="26"/>
      <c r="J1632" s="26"/>
      <c r="K1632" s="26"/>
    </row>
    <row r="1633" spans="1:11" s="76" customFormat="1" x14ac:dyDescent="0.35">
      <c r="A1633" s="82" t="s">
        <v>2625</v>
      </c>
      <c r="B1633" s="83" t="s">
        <v>2597</v>
      </c>
      <c r="C1633" s="26" t="s">
        <v>139</v>
      </c>
      <c r="D1633" s="26">
        <v>1</v>
      </c>
      <c r="E1633" s="84">
        <v>274</v>
      </c>
      <c r="F1633" s="26">
        <v>274</v>
      </c>
      <c r="G1633" s="26">
        <v>2</v>
      </c>
      <c r="H1633" s="26">
        <v>1</v>
      </c>
      <c r="I1633" s="26"/>
      <c r="J1633" s="26"/>
      <c r="K1633" s="26"/>
    </row>
    <row r="1634" spans="1:11" s="76" customFormat="1" x14ac:dyDescent="0.35">
      <c r="A1634" s="82" t="s">
        <v>2626</v>
      </c>
      <c r="B1634" s="83" t="s">
        <v>1815</v>
      </c>
      <c r="C1634" s="26" t="s">
        <v>139</v>
      </c>
      <c r="D1634" s="26">
        <v>1</v>
      </c>
      <c r="E1634" s="84">
        <v>44</v>
      </c>
      <c r="F1634" s="26">
        <v>44</v>
      </c>
      <c r="G1634" s="26">
        <v>1</v>
      </c>
      <c r="H1634" s="26">
        <v>1</v>
      </c>
      <c r="I1634" s="26"/>
      <c r="J1634" s="26"/>
      <c r="K1634" s="26"/>
    </row>
    <row r="1635" spans="1:11" s="76" customFormat="1" x14ac:dyDescent="0.35">
      <c r="A1635" s="82" t="s">
        <v>2627</v>
      </c>
      <c r="B1635" s="83" t="s">
        <v>2598</v>
      </c>
      <c r="C1635" s="26" t="s">
        <v>139</v>
      </c>
      <c r="D1635" s="26">
        <v>2</v>
      </c>
      <c r="E1635" s="84">
        <v>306</v>
      </c>
      <c r="F1635" s="26">
        <v>306</v>
      </c>
      <c r="G1635" s="26">
        <v>3</v>
      </c>
      <c r="H1635" s="26">
        <v>1</v>
      </c>
      <c r="I1635" s="26"/>
      <c r="J1635" s="26"/>
      <c r="K1635" s="26"/>
    </row>
    <row r="1636" spans="1:11" s="76" customFormat="1" x14ac:dyDescent="0.35">
      <c r="A1636" s="82" t="s">
        <v>2628</v>
      </c>
      <c r="B1636" s="83" t="s">
        <v>2599</v>
      </c>
      <c r="C1636" s="26" t="s">
        <v>139</v>
      </c>
      <c r="D1636" s="26">
        <v>2</v>
      </c>
      <c r="E1636" s="84">
        <v>1525</v>
      </c>
      <c r="F1636" s="26">
        <v>1525</v>
      </c>
      <c r="G1636" s="26">
        <v>1</v>
      </c>
      <c r="H1636" s="26">
        <v>1</v>
      </c>
      <c r="I1636" s="26"/>
      <c r="J1636" s="26"/>
      <c r="K1636" s="26"/>
    </row>
    <row r="1637" spans="1:11" s="76" customFormat="1" x14ac:dyDescent="0.35">
      <c r="A1637" s="82" t="s">
        <v>2629</v>
      </c>
      <c r="B1637" s="83" t="s">
        <v>1243</v>
      </c>
      <c r="C1637" s="26" t="s">
        <v>139</v>
      </c>
      <c r="D1637" s="26">
        <v>1</v>
      </c>
      <c r="E1637" s="84">
        <v>35</v>
      </c>
      <c r="F1637" s="26">
        <v>35</v>
      </c>
      <c r="G1637" s="26">
        <v>3</v>
      </c>
      <c r="H1637" s="26">
        <v>1</v>
      </c>
      <c r="I1637" s="26"/>
      <c r="J1637" s="26"/>
      <c r="K1637" s="26"/>
    </row>
    <row r="1638" spans="1:11" s="76" customFormat="1" x14ac:dyDescent="0.35">
      <c r="A1638" s="82" t="s">
        <v>2630</v>
      </c>
      <c r="B1638" s="83" t="s">
        <v>2432</v>
      </c>
      <c r="C1638" s="26" t="s">
        <v>139</v>
      </c>
      <c r="D1638" s="26">
        <v>1</v>
      </c>
      <c r="E1638" s="84">
        <v>2213</v>
      </c>
      <c r="F1638" s="26">
        <v>2213</v>
      </c>
      <c r="G1638" s="26">
        <v>3</v>
      </c>
      <c r="H1638" s="26">
        <v>1</v>
      </c>
      <c r="I1638" s="26"/>
      <c r="J1638" s="26"/>
      <c r="K1638" s="26"/>
    </row>
    <row r="1639" spans="1:11" s="76" customFormat="1" x14ac:dyDescent="0.35">
      <c r="A1639" s="82" t="s">
        <v>2631</v>
      </c>
      <c r="B1639" s="83" t="s">
        <v>2600</v>
      </c>
      <c r="C1639" s="26" t="s">
        <v>139</v>
      </c>
      <c r="D1639" s="26">
        <v>1</v>
      </c>
      <c r="E1639" s="84">
        <v>28</v>
      </c>
      <c r="F1639" s="26">
        <v>28</v>
      </c>
      <c r="G1639" s="26">
        <v>1</v>
      </c>
      <c r="H1639" s="26">
        <v>1</v>
      </c>
      <c r="I1639" s="26"/>
      <c r="J1639" s="26"/>
      <c r="K1639" s="26"/>
    </row>
    <row r="1640" spans="1:11" s="76" customFormat="1" x14ac:dyDescent="0.35">
      <c r="A1640" s="82" t="s">
        <v>2632</v>
      </c>
      <c r="B1640" s="83" t="s">
        <v>2601</v>
      </c>
      <c r="C1640" s="26" t="s">
        <v>139</v>
      </c>
      <c r="D1640" s="26">
        <v>1</v>
      </c>
      <c r="E1640" s="84">
        <v>92</v>
      </c>
      <c r="F1640" s="26">
        <v>92</v>
      </c>
      <c r="G1640" s="26">
        <v>1</v>
      </c>
      <c r="H1640" s="26">
        <v>1</v>
      </c>
      <c r="I1640" s="26"/>
      <c r="J1640" s="26"/>
      <c r="K1640" s="26"/>
    </row>
    <row r="1641" spans="1:11" s="76" customFormat="1" x14ac:dyDescent="0.35">
      <c r="A1641" s="82" t="s">
        <v>2633</v>
      </c>
      <c r="B1641" s="83" t="s">
        <v>2602</v>
      </c>
      <c r="C1641" s="26" t="s">
        <v>139</v>
      </c>
      <c r="D1641" s="26">
        <v>1</v>
      </c>
      <c r="E1641" s="84">
        <v>204</v>
      </c>
      <c r="F1641" s="26">
        <v>204</v>
      </c>
      <c r="G1641" s="26">
        <v>1</v>
      </c>
      <c r="H1641" s="26">
        <v>1</v>
      </c>
      <c r="I1641" s="26"/>
      <c r="J1641" s="26"/>
      <c r="K1641" s="26"/>
    </row>
    <row r="1642" spans="1:11" s="76" customFormat="1" x14ac:dyDescent="0.35">
      <c r="A1642" s="82" t="s">
        <v>2634</v>
      </c>
      <c r="B1642" s="83" t="s">
        <v>2603</v>
      </c>
      <c r="C1642" s="26" t="s">
        <v>139</v>
      </c>
      <c r="D1642" s="26">
        <v>1</v>
      </c>
      <c r="E1642" s="84">
        <v>92</v>
      </c>
      <c r="F1642" s="26">
        <v>92</v>
      </c>
      <c r="G1642" s="26">
        <v>1</v>
      </c>
      <c r="H1642" s="26">
        <v>1</v>
      </c>
      <c r="I1642" s="26"/>
      <c r="J1642" s="26"/>
      <c r="K1642" s="26"/>
    </row>
    <row r="1643" spans="1:11" s="76" customFormat="1" x14ac:dyDescent="0.35">
      <c r="A1643" s="82" t="s">
        <v>2635</v>
      </c>
      <c r="B1643" s="83" t="s">
        <v>2604</v>
      </c>
      <c r="C1643" s="26" t="s">
        <v>139</v>
      </c>
      <c r="D1643" s="26">
        <v>1</v>
      </c>
      <c r="E1643" s="84">
        <v>91</v>
      </c>
      <c r="F1643" s="26">
        <v>91</v>
      </c>
      <c r="G1643" s="26">
        <v>1</v>
      </c>
      <c r="H1643" s="26">
        <v>1</v>
      </c>
      <c r="I1643" s="26"/>
      <c r="J1643" s="26"/>
      <c r="K1643" s="26"/>
    </row>
    <row r="1644" spans="1:11" s="76" customFormat="1" x14ac:dyDescent="0.35">
      <c r="A1644" s="82" t="s">
        <v>2636</v>
      </c>
      <c r="B1644" s="83" t="s">
        <v>2605</v>
      </c>
      <c r="C1644" s="26" t="s">
        <v>139</v>
      </c>
      <c r="D1644" s="26">
        <v>1</v>
      </c>
      <c r="E1644" s="84">
        <v>96</v>
      </c>
      <c r="F1644" s="26">
        <v>96</v>
      </c>
      <c r="G1644" s="26">
        <v>1</v>
      </c>
      <c r="H1644" s="26">
        <v>1</v>
      </c>
      <c r="I1644" s="26"/>
      <c r="J1644" s="26"/>
      <c r="K1644" s="26"/>
    </row>
    <row r="1645" spans="1:11" s="76" customFormat="1" x14ac:dyDescent="0.35">
      <c r="A1645" s="82" t="s">
        <v>2637</v>
      </c>
      <c r="B1645" s="83" t="s">
        <v>167</v>
      </c>
      <c r="C1645" s="26" t="s">
        <v>139</v>
      </c>
      <c r="D1645" s="26">
        <v>1</v>
      </c>
      <c r="E1645" s="84">
        <v>153</v>
      </c>
      <c r="F1645" s="26">
        <v>153</v>
      </c>
      <c r="G1645" s="26">
        <v>1</v>
      </c>
      <c r="H1645" s="26">
        <v>1</v>
      </c>
      <c r="I1645" s="26"/>
      <c r="J1645" s="26"/>
      <c r="K1645" s="26"/>
    </row>
    <row r="1646" spans="1:11" s="76" customFormat="1" x14ac:dyDescent="0.35">
      <c r="A1646" s="82" t="s">
        <v>2638</v>
      </c>
      <c r="B1646" s="83" t="s">
        <v>1794</v>
      </c>
      <c r="C1646" s="26" t="s">
        <v>139</v>
      </c>
      <c r="D1646" s="26">
        <v>1</v>
      </c>
      <c r="E1646" s="84">
        <v>127</v>
      </c>
      <c r="F1646" s="26">
        <v>127</v>
      </c>
      <c r="G1646" s="26">
        <v>1</v>
      </c>
      <c r="H1646" s="26">
        <v>1</v>
      </c>
      <c r="I1646" s="26"/>
      <c r="J1646" s="26"/>
      <c r="K1646" s="26"/>
    </row>
    <row r="1647" spans="1:11" s="76" customFormat="1" x14ac:dyDescent="0.35">
      <c r="A1647" s="82" t="s">
        <v>2639</v>
      </c>
      <c r="B1647" s="83" t="s">
        <v>2606</v>
      </c>
      <c r="C1647" s="26" t="s">
        <v>139</v>
      </c>
      <c r="D1647" s="26">
        <v>1</v>
      </c>
      <c r="E1647" s="84">
        <v>99</v>
      </c>
      <c r="F1647" s="26">
        <v>99</v>
      </c>
      <c r="G1647" s="26">
        <v>2</v>
      </c>
      <c r="H1647" s="26">
        <v>1</v>
      </c>
      <c r="I1647" s="26"/>
      <c r="J1647" s="26"/>
      <c r="K1647" s="26"/>
    </row>
    <row r="1648" spans="1:11" s="76" customFormat="1" x14ac:dyDescent="0.35">
      <c r="A1648" s="82" t="s">
        <v>2640</v>
      </c>
      <c r="B1648" s="83" t="s">
        <v>2607</v>
      </c>
      <c r="C1648" s="26" t="s">
        <v>139</v>
      </c>
      <c r="D1648" s="26">
        <v>1</v>
      </c>
      <c r="E1648" s="84">
        <v>457</v>
      </c>
      <c r="F1648" s="26">
        <v>457</v>
      </c>
      <c r="G1648" s="26">
        <v>2</v>
      </c>
      <c r="H1648" s="26">
        <v>1</v>
      </c>
      <c r="I1648" s="26"/>
      <c r="J1648" s="26"/>
      <c r="K1648" s="26"/>
    </row>
    <row r="1649" spans="1:11" s="76" customFormat="1" x14ac:dyDescent="0.35">
      <c r="A1649" s="82" t="s">
        <v>2641</v>
      </c>
      <c r="B1649" s="83" t="s">
        <v>2608</v>
      </c>
      <c r="C1649" s="26" t="s">
        <v>139</v>
      </c>
      <c r="D1649" s="26">
        <v>1</v>
      </c>
      <c r="E1649" s="84">
        <v>558</v>
      </c>
      <c r="F1649" s="26">
        <v>558</v>
      </c>
      <c r="G1649" s="26">
        <v>2</v>
      </c>
      <c r="H1649" s="26">
        <v>1</v>
      </c>
      <c r="I1649" s="26"/>
      <c r="J1649" s="26"/>
      <c r="K1649" s="26"/>
    </row>
    <row r="1650" spans="1:11" s="76" customFormat="1" x14ac:dyDescent="0.35">
      <c r="A1650" s="82" t="s">
        <v>2642</v>
      </c>
      <c r="B1650" s="83" t="s">
        <v>2609</v>
      </c>
      <c r="C1650" s="26" t="s">
        <v>139</v>
      </c>
      <c r="D1650" s="26">
        <v>1</v>
      </c>
      <c r="E1650" s="84">
        <v>19</v>
      </c>
      <c r="F1650" s="26">
        <v>19</v>
      </c>
      <c r="G1650" s="26">
        <v>1</v>
      </c>
      <c r="H1650" s="26">
        <v>1</v>
      </c>
      <c r="I1650" s="26"/>
      <c r="J1650" s="26"/>
      <c r="K1650" s="26"/>
    </row>
    <row r="1651" spans="1:11" s="76" customFormat="1" x14ac:dyDescent="0.35">
      <c r="A1651" s="82" t="s">
        <v>2643</v>
      </c>
      <c r="B1651" s="83" t="s">
        <v>943</v>
      </c>
      <c r="C1651" s="26" t="s">
        <v>139</v>
      </c>
      <c r="D1651" s="26">
        <v>2</v>
      </c>
      <c r="E1651" s="84">
        <v>75</v>
      </c>
      <c r="F1651" s="26">
        <v>75</v>
      </c>
      <c r="G1651" s="26">
        <v>1</v>
      </c>
      <c r="H1651" s="26">
        <v>1</v>
      </c>
      <c r="I1651" s="26"/>
      <c r="J1651" s="26"/>
      <c r="K1651" s="26"/>
    </row>
    <row r="1652" spans="1:11" s="76" customFormat="1" x14ac:dyDescent="0.35">
      <c r="A1652" s="82" t="s">
        <v>2644</v>
      </c>
      <c r="B1652" s="83" t="s">
        <v>2610</v>
      </c>
      <c r="C1652" s="26" t="s">
        <v>139</v>
      </c>
      <c r="D1652" s="26">
        <v>1</v>
      </c>
      <c r="E1652" s="84">
        <v>98</v>
      </c>
      <c r="F1652" s="26">
        <v>98</v>
      </c>
      <c r="G1652" s="26">
        <v>2</v>
      </c>
      <c r="H1652" s="26">
        <v>1</v>
      </c>
      <c r="I1652" s="26"/>
      <c r="J1652" s="26"/>
      <c r="K1652" s="26"/>
    </row>
    <row r="1653" spans="1:11" s="76" customFormat="1" x14ac:dyDescent="0.35">
      <c r="A1653" s="82" t="s">
        <v>2645</v>
      </c>
      <c r="B1653" s="83" t="s">
        <v>2611</v>
      </c>
      <c r="C1653" s="26" t="s">
        <v>139</v>
      </c>
      <c r="D1653" s="26">
        <v>1</v>
      </c>
      <c r="E1653" s="84">
        <v>179</v>
      </c>
      <c r="F1653" s="26">
        <v>179</v>
      </c>
      <c r="G1653" s="26">
        <v>3</v>
      </c>
      <c r="H1653" s="26">
        <v>1</v>
      </c>
      <c r="I1653" s="26"/>
      <c r="J1653" s="26"/>
      <c r="K1653" s="26"/>
    </row>
    <row r="1654" spans="1:11" s="76" customFormat="1" x14ac:dyDescent="0.35">
      <c r="A1654" s="82" t="s">
        <v>2646</v>
      </c>
      <c r="B1654" s="83" t="s">
        <v>2612</v>
      </c>
      <c r="C1654" s="26" t="s">
        <v>139</v>
      </c>
      <c r="D1654" s="26">
        <v>1</v>
      </c>
      <c r="E1654" s="84">
        <v>99</v>
      </c>
      <c r="F1654" s="26">
        <v>99</v>
      </c>
      <c r="G1654" s="26">
        <v>2</v>
      </c>
      <c r="H1654" s="26">
        <v>1</v>
      </c>
      <c r="I1654" s="26"/>
      <c r="J1654" s="26"/>
      <c r="K1654" s="26"/>
    </row>
    <row r="1655" spans="1:11" s="76" customFormat="1" x14ac:dyDescent="0.35">
      <c r="A1655" s="82" t="s">
        <v>2647</v>
      </c>
      <c r="B1655" s="83" t="s">
        <v>2613</v>
      </c>
      <c r="C1655" s="26" t="s">
        <v>139</v>
      </c>
      <c r="D1655" s="26">
        <v>3</v>
      </c>
      <c r="E1655" s="84">
        <v>45</v>
      </c>
      <c r="F1655" s="26">
        <v>45</v>
      </c>
      <c r="G1655" s="26">
        <v>1</v>
      </c>
      <c r="H1655" s="26">
        <v>1</v>
      </c>
      <c r="I1655" s="26"/>
      <c r="J1655" s="26"/>
      <c r="K1655" s="26"/>
    </row>
    <row r="1656" spans="1:11" s="76" customFormat="1" x14ac:dyDescent="0.35">
      <c r="A1656" s="82" t="s">
        <v>2648</v>
      </c>
      <c r="B1656" s="83" t="s">
        <v>2614</v>
      </c>
      <c r="C1656" s="26" t="s">
        <v>139</v>
      </c>
      <c r="D1656" s="26">
        <v>1</v>
      </c>
      <c r="E1656" s="84">
        <v>99</v>
      </c>
      <c r="F1656" s="26">
        <v>99</v>
      </c>
      <c r="G1656" s="26">
        <v>2</v>
      </c>
      <c r="H1656" s="26">
        <v>1</v>
      </c>
      <c r="I1656" s="26"/>
      <c r="J1656" s="26"/>
      <c r="K1656" s="26"/>
    </row>
    <row r="1657" spans="1:11" s="76" customFormat="1" x14ac:dyDescent="0.35">
      <c r="A1657" s="82" t="s">
        <v>2649</v>
      </c>
      <c r="B1657" s="83" t="s">
        <v>2615</v>
      </c>
      <c r="C1657" s="26" t="s">
        <v>139</v>
      </c>
      <c r="D1657" s="26">
        <v>1</v>
      </c>
      <c r="E1657" s="84">
        <v>312</v>
      </c>
      <c r="F1657" s="26">
        <v>312</v>
      </c>
      <c r="G1657" s="26">
        <v>2</v>
      </c>
      <c r="H1657" s="26">
        <v>1</v>
      </c>
      <c r="I1657" s="26"/>
      <c r="J1657" s="26"/>
      <c r="K1657" s="26"/>
    </row>
    <row r="1658" spans="1:11" s="76" customFormat="1" x14ac:dyDescent="0.35">
      <c r="A1658" s="82" t="s">
        <v>2650</v>
      </c>
      <c r="B1658" s="83" t="s">
        <v>1260</v>
      </c>
      <c r="C1658" s="26" t="s">
        <v>139</v>
      </c>
      <c r="D1658" s="26">
        <v>3</v>
      </c>
      <c r="E1658" s="84">
        <v>207</v>
      </c>
      <c r="F1658" s="26">
        <v>207</v>
      </c>
      <c r="G1658" s="26">
        <v>1</v>
      </c>
      <c r="H1658" s="26">
        <v>1</v>
      </c>
      <c r="I1658" s="26"/>
      <c r="J1658" s="26"/>
      <c r="K1658" s="26"/>
    </row>
    <row r="1659" spans="1:11" s="76" customFormat="1" ht="25" customHeight="1" x14ac:dyDescent="0.35">
      <c r="A1659" s="77">
        <v>9</v>
      </c>
      <c r="B1659" s="78" t="s">
        <v>57</v>
      </c>
      <c r="C1659" s="14"/>
      <c r="D1659" s="14"/>
      <c r="E1659" s="80"/>
      <c r="F1659" s="14">
        <f>SUM(F1660:F1722)</f>
        <v>30171.329000000009</v>
      </c>
      <c r="G1659" s="14"/>
      <c r="H1659" s="14"/>
      <c r="I1659" s="14"/>
      <c r="J1659" s="14"/>
      <c r="K1659" s="14"/>
    </row>
    <row r="1660" spans="1:11" s="76" customFormat="1" x14ac:dyDescent="0.35">
      <c r="A1660" s="82" t="s">
        <v>689</v>
      </c>
      <c r="B1660" s="83" t="s">
        <v>3639</v>
      </c>
      <c r="C1660" s="26" t="s">
        <v>139</v>
      </c>
      <c r="D1660" s="26">
        <v>6</v>
      </c>
      <c r="E1660" s="84">
        <v>35</v>
      </c>
      <c r="F1660" s="26">
        <v>210</v>
      </c>
      <c r="G1660" s="26">
        <v>1</v>
      </c>
      <c r="H1660" s="26">
        <v>1</v>
      </c>
      <c r="I1660" s="26">
        <v>23</v>
      </c>
      <c r="J1660" s="26">
        <v>6</v>
      </c>
      <c r="K1660" s="26"/>
    </row>
    <row r="1661" spans="1:11" s="76" customFormat="1" x14ac:dyDescent="0.35">
      <c r="A1661" s="82" t="s">
        <v>693</v>
      </c>
      <c r="B1661" s="83" t="s">
        <v>2680</v>
      </c>
      <c r="C1661" s="26" t="s">
        <v>33</v>
      </c>
      <c r="D1661" s="26">
        <v>1</v>
      </c>
      <c r="E1661" s="84">
        <v>8000</v>
      </c>
      <c r="F1661" s="26">
        <v>8000</v>
      </c>
      <c r="G1661" s="26">
        <v>1</v>
      </c>
      <c r="H1661" s="26">
        <v>1</v>
      </c>
      <c r="I1661" s="26">
        <v>260</v>
      </c>
      <c r="J1661" s="26"/>
      <c r="K1661" s="26"/>
    </row>
    <row r="1662" spans="1:11" s="76" customFormat="1" x14ac:dyDescent="0.35">
      <c r="A1662" s="82" t="s">
        <v>698</v>
      </c>
      <c r="B1662" s="83" t="s">
        <v>3640</v>
      </c>
      <c r="C1662" s="26" t="s">
        <v>32</v>
      </c>
      <c r="D1662" s="26">
        <v>1</v>
      </c>
      <c r="E1662" s="84">
        <v>450</v>
      </c>
      <c r="F1662" s="26">
        <v>450</v>
      </c>
      <c r="G1662" s="26">
        <v>1</v>
      </c>
      <c r="H1662" s="26">
        <v>2</v>
      </c>
      <c r="I1662" s="26">
        <v>70</v>
      </c>
      <c r="J1662" s="26"/>
      <c r="K1662" s="26"/>
    </row>
    <row r="1663" spans="1:11" s="76" customFormat="1" x14ac:dyDescent="0.35">
      <c r="A1663" s="82" t="s">
        <v>813</v>
      </c>
      <c r="B1663" s="83" t="s">
        <v>1451</v>
      </c>
      <c r="C1663" s="26" t="s">
        <v>32</v>
      </c>
      <c r="D1663" s="26">
        <v>1</v>
      </c>
      <c r="E1663" s="84">
        <v>89.5</v>
      </c>
      <c r="F1663" s="26">
        <v>89.5</v>
      </c>
      <c r="G1663" s="26">
        <v>1</v>
      </c>
      <c r="H1663" s="26">
        <v>1</v>
      </c>
      <c r="I1663" s="26">
        <v>20</v>
      </c>
      <c r="J1663" s="26"/>
      <c r="K1663" s="26"/>
    </row>
    <row r="1664" spans="1:11" s="76" customFormat="1" x14ac:dyDescent="0.35">
      <c r="A1664" s="82" t="s">
        <v>814</v>
      </c>
      <c r="B1664" s="83" t="s">
        <v>2681</v>
      </c>
      <c r="C1664" s="26" t="s">
        <v>32</v>
      </c>
      <c r="D1664" s="26">
        <v>2</v>
      </c>
      <c r="E1664" s="84">
        <v>59.5</v>
      </c>
      <c r="F1664" s="26">
        <v>119</v>
      </c>
      <c r="G1664" s="26">
        <v>1</v>
      </c>
      <c r="H1664" s="26">
        <v>1</v>
      </c>
      <c r="I1664" s="26">
        <v>1115</v>
      </c>
      <c r="J1664" s="26"/>
      <c r="K1664" s="26"/>
    </row>
    <row r="1665" spans="1:11" s="76" customFormat="1" x14ac:dyDescent="0.35">
      <c r="A1665" s="82" t="s">
        <v>815</v>
      </c>
      <c r="B1665" s="83" t="s">
        <v>2682</v>
      </c>
      <c r="C1665" s="26" t="s">
        <v>32</v>
      </c>
      <c r="D1665" s="26">
        <v>1</v>
      </c>
      <c r="E1665" s="84">
        <v>144</v>
      </c>
      <c r="F1665" s="26">
        <v>144</v>
      </c>
      <c r="G1665" s="26">
        <v>3</v>
      </c>
      <c r="H1665" s="26">
        <v>1</v>
      </c>
      <c r="I1665" s="26">
        <v>0</v>
      </c>
      <c r="J1665" s="26">
        <v>0</v>
      </c>
      <c r="K1665" s="26"/>
    </row>
    <row r="1666" spans="1:11" s="76" customFormat="1" x14ac:dyDescent="0.35">
      <c r="A1666" s="82" t="s">
        <v>816</v>
      </c>
      <c r="B1666" s="83" t="s">
        <v>2683</v>
      </c>
      <c r="C1666" s="26" t="s">
        <v>32</v>
      </c>
      <c r="D1666" s="26">
        <v>2</v>
      </c>
      <c r="E1666" s="84">
        <v>558</v>
      </c>
      <c r="F1666" s="26">
        <v>1116</v>
      </c>
      <c r="G1666" s="26">
        <v>2</v>
      </c>
      <c r="H1666" s="26">
        <v>1</v>
      </c>
      <c r="I1666" s="26">
        <v>30</v>
      </c>
      <c r="J1666" s="26">
        <v>100</v>
      </c>
      <c r="K1666" s="26"/>
    </row>
    <row r="1667" spans="1:11" s="76" customFormat="1" x14ac:dyDescent="0.35">
      <c r="A1667" s="82" t="s">
        <v>817</v>
      </c>
      <c r="B1667" s="83" t="s">
        <v>620</v>
      </c>
      <c r="C1667" s="26" t="s">
        <v>33</v>
      </c>
      <c r="D1667" s="26">
        <v>3</v>
      </c>
      <c r="E1667" s="84">
        <v>1088</v>
      </c>
      <c r="F1667" s="26">
        <v>3264</v>
      </c>
      <c r="G1667" s="26">
        <v>1</v>
      </c>
      <c r="H1667" s="26">
        <v>1</v>
      </c>
      <c r="I1667" s="26">
        <v>5000</v>
      </c>
      <c r="J1667" s="26"/>
      <c r="K1667" s="26"/>
    </row>
    <row r="1668" spans="1:11" s="76" customFormat="1" x14ac:dyDescent="0.35">
      <c r="A1668" s="82" t="s">
        <v>818</v>
      </c>
      <c r="B1668" s="83" t="s">
        <v>3634</v>
      </c>
      <c r="C1668" s="26" t="s">
        <v>33</v>
      </c>
      <c r="D1668" s="26">
        <v>1</v>
      </c>
      <c r="E1668" s="84">
        <v>1148</v>
      </c>
      <c r="F1668" s="26">
        <v>1148</v>
      </c>
      <c r="G1668" s="26">
        <v>1</v>
      </c>
      <c r="H1668" s="26">
        <v>1</v>
      </c>
      <c r="I1668" s="26">
        <v>400</v>
      </c>
      <c r="J1668" s="26"/>
      <c r="K1668" s="26"/>
    </row>
    <row r="1669" spans="1:11" s="76" customFormat="1" x14ac:dyDescent="0.35">
      <c r="A1669" s="82" t="s">
        <v>819</v>
      </c>
      <c r="B1669" s="83" t="s">
        <v>3635</v>
      </c>
      <c r="C1669" s="26" t="s">
        <v>32</v>
      </c>
      <c r="D1669" s="26">
        <v>3</v>
      </c>
      <c r="E1669" s="84">
        <v>183.33333333333334</v>
      </c>
      <c r="F1669" s="26">
        <v>550</v>
      </c>
      <c r="G1669" s="26">
        <v>1</v>
      </c>
      <c r="H1669" s="26">
        <v>1</v>
      </c>
      <c r="I1669" s="26">
        <v>20</v>
      </c>
      <c r="J1669" s="26"/>
      <c r="K1669" s="26"/>
    </row>
    <row r="1670" spans="1:11" s="76" customFormat="1" x14ac:dyDescent="0.35">
      <c r="A1670" s="82" t="s">
        <v>820</v>
      </c>
      <c r="B1670" s="83" t="s">
        <v>3636</v>
      </c>
      <c r="C1670" s="26" t="s">
        <v>33</v>
      </c>
      <c r="D1670" s="26">
        <v>2</v>
      </c>
      <c r="E1670" s="84">
        <v>950.75</v>
      </c>
      <c r="F1670" s="26">
        <v>1901.5</v>
      </c>
      <c r="G1670" s="26">
        <v>1</v>
      </c>
      <c r="H1670" s="26">
        <v>1</v>
      </c>
      <c r="I1670" s="26">
        <v>226</v>
      </c>
      <c r="J1670" s="26"/>
      <c r="K1670" s="26"/>
    </row>
    <row r="1671" spans="1:11" s="76" customFormat="1" x14ac:dyDescent="0.35">
      <c r="A1671" s="82" t="s">
        <v>821</v>
      </c>
      <c r="B1671" s="83" t="s">
        <v>3637</v>
      </c>
      <c r="C1671" s="26" t="s">
        <v>32</v>
      </c>
      <c r="D1671" s="26">
        <v>1</v>
      </c>
      <c r="E1671" s="84">
        <v>694.12300000000005</v>
      </c>
      <c r="F1671" s="26">
        <v>694.12300000000005</v>
      </c>
      <c r="G1671" s="26">
        <v>1</v>
      </c>
      <c r="H1671" s="26">
        <v>2</v>
      </c>
      <c r="I1671" s="26">
        <v>2900</v>
      </c>
      <c r="J1671" s="26"/>
      <c r="K1671" s="26"/>
    </row>
    <row r="1672" spans="1:11" s="76" customFormat="1" x14ac:dyDescent="0.35">
      <c r="A1672" s="82" t="s">
        <v>822</v>
      </c>
      <c r="B1672" s="83" t="s">
        <v>2684</v>
      </c>
      <c r="C1672" s="26" t="s">
        <v>32</v>
      </c>
      <c r="D1672" s="26">
        <v>1</v>
      </c>
      <c r="E1672" s="84">
        <v>1039</v>
      </c>
      <c r="F1672" s="26">
        <v>1039</v>
      </c>
      <c r="G1672" s="26">
        <v>1</v>
      </c>
      <c r="H1672" s="26">
        <v>2</v>
      </c>
      <c r="I1672" s="26">
        <v>750</v>
      </c>
      <c r="J1672" s="26"/>
      <c r="K1672" s="26"/>
    </row>
    <row r="1673" spans="1:11" s="76" customFormat="1" x14ac:dyDescent="0.35">
      <c r="A1673" s="82" t="s">
        <v>823</v>
      </c>
      <c r="B1673" s="83" t="s">
        <v>3638</v>
      </c>
      <c r="C1673" s="26" t="s">
        <v>32</v>
      </c>
      <c r="D1673" s="26">
        <v>1</v>
      </c>
      <c r="E1673" s="84">
        <v>41.375</v>
      </c>
      <c r="F1673" s="26">
        <v>41.375</v>
      </c>
      <c r="G1673" s="26">
        <v>1</v>
      </c>
      <c r="H1673" s="26">
        <v>1</v>
      </c>
      <c r="I1673" s="26">
        <v>10</v>
      </c>
      <c r="J1673" s="26">
        <v>2</v>
      </c>
      <c r="K1673" s="26"/>
    </row>
    <row r="1674" spans="1:11" s="76" customFormat="1" x14ac:dyDescent="0.35">
      <c r="A1674" s="82" t="s">
        <v>824</v>
      </c>
      <c r="B1674" s="83" t="s">
        <v>3641</v>
      </c>
      <c r="C1674" s="26" t="s">
        <v>32</v>
      </c>
      <c r="D1674" s="26">
        <v>1</v>
      </c>
      <c r="E1674" s="84">
        <v>275</v>
      </c>
      <c r="F1674" s="26">
        <v>275</v>
      </c>
      <c r="G1674" s="26">
        <v>1</v>
      </c>
      <c r="H1674" s="26">
        <v>2</v>
      </c>
      <c r="I1674" s="26">
        <v>1500</v>
      </c>
      <c r="J1674" s="26"/>
      <c r="K1674" s="26"/>
    </row>
    <row r="1675" spans="1:11" s="76" customFormat="1" ht="26" x14ac:dyDescent="0.35">
      <c r="A1675" s="82" t="s">
        <v>825</v>
      </c>
      <c r="B1675" s="83" t="s">
        <v>3642</v>
      </c>
      <c r="C1675" s="26" t="s">
        <v>32</v>
      </c>
      <c r="D1675" s="26">
        <v>1</v>
      </c>
      <c r="E1675" s="84">
        <v>3000</v>
      </c>
      <c r="F1675" s="26">
        <v>3000</v>
      </c>
      <c r="G1675" s="26">
        <v>1</v>
      </c>
      <c r="H1675" s="26">
        <v>1</v>
      </c>
      <c r="I1675" s="26">
        <v>1800</v>
      </c>
      <c r="J1675" s="26"/>
      <c r="K1675" s="26"/>
    </row>
    <row r="1676" spans="1:11" s="76" customFormat="1" x14ac:dyDescent="0.35">
      <c r="A1676" s="82" t="s">
        <v>826</v>
      </c>
      <c r="B1676" s="83" t="s">
        <v>3643</v>
      </c>
      <c r="C1676" s="26" t="s">
        <v>32</v>
      </c>
      <c r="D1676" s="26">
        <v>1</v>
      </c>
      <c r="E1676" s="84">
        <v>796.34</v>
      </c>
      <c r="F1676" s="26">
        <v>796.34</v>
      </c>
      <c r="G1676" s="26">
        <v>1</v>
      </c>
      <c r="H1676" s="26">
        <v>1</v>
      </c>
      <c r="I1676" s="26">
        <v>400</v>
      </c>
      <c r="J1676" s="26"/>
      <c r="K1676" s="26"/>
    </row>
    <row r="1677" spans="1:11" s="76" customFormat="1" x14ac:dyDescent="0.35">
      <c r="A1677" s="82" t="s">
        <v>827</v>
      </c>
      <c r="B1677" s="83" t="s">
        <v>2685</v>
      </c>
      <c r="C1677" s="26" t="s">
        <v>32</v>
      </c>
      <c r="D1677" s="26">
        <v>1</v>
      </c>
      <c r="E1677" s="84">
        <v>7</v>
      </c>
      <c r="F1677" s="26">
        <v>7</v>
      </c>
      <c r="G1677" s="26">
        <v>1</v>
      </c>
      <c r="H1677" s="26">
        <v>1</v>
      </c>
      <c r="I1677" s="26">
        <v>400</v>
      </c>
      <c r="J1677" s="26"/>
      <c r="K1677" s="26"/>
    </row>
    <row r="1678" spans="1:11" s="76" customFormat="1" x14ac:dyDescent="0.35">
      <c r="A1678" s="82" t="s">
        <v>828</v>
      </c>
      <c r="B1678" s="83" t="s">
        <v>1768</v>
      </c>
      <c r="C1678" s="26" t="s">
        <v>145</v>
      </c>
      <c r="D1678" s="26">
        <v>1</v>
      </c>
      <c r="E1678" s="84">
        <v>18</v>
      </c>
      <c r="F1678" s="26">
        <v>18</v>
      </c>
      <c r="G1678" s="26">
        <v>3</v>
      </c>
      <c r="H1678" s="26">
        <v>1</v>
      </c>
      <c r="I1678" s="26">
        <v>2</v>
      </c>
      <c r="J1678" s="26">
        <v>2</v>
      </c>
      <c r="K1678" s="26"/>
    </row>
    <row r="1679" spans="1:11" s="76" customFormat="1" x14ac:dyDescent="0.35">
      <c r="A1679" s="82" t="s">
        <v>829</v>
      </c>
      <c r="B1679" s="83" t="s">
        <v>2686</v>
      </c>
      <c r="C1679" s="26" t="s">
        <v>145</v>
      </c>
      <c r="D1679" s="26">
        <v>1</v>
      </c>
      <c r="E1679" s="84">
        <v>128</v>
      </c>
      <c r="F1679" s="26">
        <v>128</v>
      </c>
      <c r="G1679" s="26">
        <v>3</v>
      </c>
      <c r="H1679" s="26">
        <v>1</v>
      </c>
      <c r="I1679" s="26">
        <v>1</v>
      </c>
      <c r="J1679" s="26">
        <v>1</v>
      </c>
      <c r="K1679" s="26"/>
    </row>
    <row r="1680" spans="1:11" s="76" customFormat="1" x14ac:dyDescent="0.35">
      <c r="A1680" s="82" t="s">
        <v>830</v>
      </c>
      <c r="B1680" s="83" t="s">
        <v>2687</v>
      </c>
      <c r="C1680" s="26" t="s">
        <v>1468</v>
      </c>
      <c r="D1680" s="26">
        <v>1</v>
      </c>
      <c r="E1680" s="84">
        <v>83.2</v>
      </c>
      <c r="F1680" s="26">
        <v>83.2</v>
      </c>
      <c r="G1680" s="26">
        <v>1</v>
      </c>
      <c r="H1680" s="26">
        <v>2</v>
      </c>
      <c r="I1680" s="26">
        <v>300</v>
      </c>
      <c r="J1680" s="26"/>
      <c r="K1680" s="26"/>
    </row>
    <row r="1681" spans="1:11" s="76" customFormat="1" x14ac:dyDescent="0.35">
      <c r="A1681" s="82" t="s">
        <v>831</v>
      </c>
      <c r="B1681" s="83" t="s">
        <v>1196</v>
      </c>
      <c r="C1681" s="26" t="s">
        <v>1468</v>
      </c>
      <c r="D1681" s="26">
        <v>1</v>
      </c>
      <c r="E1681" s="84">
        <v>0</v>
      </c>
      <c r="F1681" s="26">
        <v>0</v>
      </c>
      <c r="G1681" s="26">
        <v>2</v>
      </c>
      <c r="H1681" s="26">
        <v>3</v>
      </c>
      <c r="I1681" s="26">
        <v>10</v>
      </c>
      <c r="J1681" s="26"/>
      <c r="K1681" s="26"/>
    </row>
    <row r="1682" spans="1:11" s="76" customFormat="1" x14ac:dyDescent="0.35">
      <c r="A1682" s="82" t="s">
        <v>832</v>
      </c>
      <c r="B1682" s="83" t="s">
        <v>2688</v>
      </c>
      <c r="C1682" s="26" t="s">
        <v>1468</v>
      </c>
      <c r="D1682" s="26">
        <v>1</v>
      </c>
      <c r="E1682" s="84">
        <v>5.1870000000000003</v>
      </c>
      <c r="F1682" s="26">
        <v>5.1870000000000003</v>
      </c>
      <c r="G1682" s="26">
        <v>2</v>
      </c>
      <c r="H1682" s="26">
        <v>1</v>
      </c>
      <c r="I1682" s="26">
        <v>0</v>
      </c>
      <c r="J1682" s="26"/>
      <c r="K1682" s="26"/>
    </row>
    <row r="1683" spans="1:11" s="76" customFormat="1" x14ac:dyDescent="0.35">
      <c r="A1683" s="82" t="s">
        <v>833</v>
      </c>
      <c r="B1683" s="83" t="s">
        <v>3644</v>
      </c>
      <c r="C1683" s="26" t="s">
        <v>1468</v>
      </c>
      <c r="D1683" s="26">
        <v>1</v>
      </c>
      <c r="E1683" s="84">
        <v>22</v>
      </c>
      <c r="F1683" s="26">
        <v>22</v>
      </c>
      <c r="G1683" s="26">
        <v>1</v>
      </c>
      <c r="H1683" s="26">
        <v>1</v>
      </c>
      <c r="I1683" s="26">
        <v>400</v>
      </c>
      <c r="J1683" s="26"/>
      <c r="K1683" s="26"/>
    </row>
    <row r="1684" spans="1:11" s="76" customFormat="1" x14ac:dyDescent="0.35">
      <c r="A1684" s="82" t="s">
        <v>834</v>
      </c>
      <c r="B1684" s="83" t="s">
        <v>2689</v>
      </c>
      <c r="C1684" s="26" t="s">
        <v>1468</v>
      </c>
      <c r="D1684" s="26">
        <v>0</v>
      </c>
      <c r="E1684" s="84"/>
      <c r="F1684" s="26">
        <v>0</v>
      </c>
      <c r="G1684" s="26"/>
      <c r="H1684" s="26">
        <v>3</v>
      </c>
      <c r="I1684" s="26"/>
      <c r="J1684" s="26"/>
      <c r="K1684" s="26"/>
    </row>
    <row r="1685" spans="1:11" s="76" customFormat="1" x14ac:dyDescent="0.35">
      <c r="A1685" s="82" t="s">
        <v>835</v>
      </c>
      <c r="B1685" s="83" t="s">
        <v>2690</v>
      </c>
      <c r="C1685" s="26" t="s">
        <v>1468</v>
      </c>
      <c r="D1685" s="26">
        <v>1</v>
      </c>
      <c r="E1685" s="84"/>
      <c r="F1685" s="26">
        <v>0</v>
      </c>
      <c r="G1685" s="26">
        <v>1</v>
      </c>
      <c r="H1685" s="26">
        <v>3</v>
      </c>
      <c r="I1685" s="26">
        <v>20</v>
      </c>
      <c r="J1685" s="26">
        <v>0</v>
      </c>
      <c r="K1685" s="26"/>
    </row>
    <row r="1686" spans="1:11" s="76" customFormat="1" x14ac:dyDescent="0.35">
      <c r="A1686" s="82" t="s">
        <v>836</v>
      </c>
      <c r="B1686" s="83" t="s">
        <v>2691</v>
      </c>
      <c r="C1686" s="26" t="s">
        <v>1468</v>
      </c>
      <c r="D1686" s="26">
        <v>1</v>
      </c>
      <c r="E1686" s="84">
        <v>117.7</v>
      </c>
      <c r="F1686" s="26">
        <v>117.7</v>
      </c>
      <c r="G1686" s="26">
        <v>1</v>
      </c>
      <c r="H1686" s="26">
        <v>1</v>
      </c>
      <c r="I1686" s="26">
        <v>80</v>
      </c>
      <c r="J1686" s="26">
        <v>80</v>
      </c>
      <c r="K1686" s="26"/>
    </row>
    <row r="1687" spans="1:11" s="76" customFormat="1" x14ac:dyDescent="0.35">
      <c r="A1687" s="82" t="s">
        <v>837</v>
      </c>
      <c r="B1687" s="83" t="s">
        <v>2692</v>
      </c>
      <c r="C1687" s="26" t="s">
        <v>1468</v>
      </c>
      <c r="D1687" s="26">
        <v>2</v>
      </c>
      <c r="E1687" s="84">
        <v>68</v>
      </c>
      <c r="F1687" s="26">
        <v>136</v>
      </c>
      <c r="G1687" s="26">
        <v>1</v>
      </c>
      <c r="H1687" s="26">
        <v>2</v>
      </c>
      <c r="I1687" s="26">
        <v>210</v>
      </c>
      <c r="J1687" s="26"/>
      <c r="K1687" s="26"/>
    </row>
    <row r="1688" spans="1:11" s="76" customFormat="1" x14ac:dyDescent="0.35">
      <c r="A1688" s="82" t="s">
        <v>838</v>
      </c>
      <c r="B1688" s="83" t="s">
        <v>2710</v>
      </c>
      <c r="C1688" s="26" t="s">
        <v>139</v>
      </c>
      <c r="D1688" s="26">
        <v>1</v>
      </c>
      <c r="E1688" s="84">
        <v>34.200000000000003</v>
      </c>
      <c r="F1688" s="26">
        <v>34.200000000000003</v>
      </c>
      <c r="G1688" s="26">
        <v>2</v>
      </c>
      <c r="H1688" s="26">
        <v>1</v>
      </c>
      <c r="I1688" s="26">
        <v>50</v>
      </c>
      <c r="J1688" s="26"/>
      <c r="K1688" s="26"/>
    </row>
    <row r="1689" spans="1:11" s="76" customFormat="1" x14ac:dyDescent="0.35">
      <c r="A1689" s="82" t="s">
        <v>839</v>
      </c>
      <c r="B1689" s="83" t="s">
        <v>1207</v>
      </c>
      <c r="C1689" s="26" t="s">
        <v>139</v>
      </c>
      <c r="D1689" s="26">
        <v>1</v>
      </c>
      <c r="E1689" s="84">
        <v>98.174999999999997</v>
      </c>
      <c r="F1689" s="26">
        <v>98.174999999999997</v>
      </c>
      <c r="G1689" s="26">
        <v>1</v>
      </c>
      <c r="H1689" s="26">
        <v>1</v>
      </c>
      <c r="I1689" s="26">
        <v>10</v>
      </c>
      <c r="J1689" s="26">
        <v>0</v>
      </c>
      <c r="K1689" s="26"/>
    </row>
    <row r="1690" spans="1:11" s="76" customFormat="1" x14ac:dyDescent="0.35">
      <c r="A1690" s="82" t="s">
        <v>840</v>
      </c>
      <c r="B1690" s="83" t="s">
        <v>2693</v>
      </c>
      <c r="C1690" s="26" t="s">
        <v>139</v>
      </c>
      <c r="D1690" s="26">
        <v>1</v>
      </c>
      <c r="E1690" s="84">
        <v>1.3</v>
      </c>
      <c r="F1690" s="26">
        <v>1.3</v>
      </c>
      <c r="G1690" s="26">
        <v>3</v>
      </c>
      <c r="H1690" s="26">
        <v>1</v>
      </c>
      <c r="I1690" s="26">
        <v>2</v>
      </c>
      <c r="J1690" s="26"/>
      <c r="K1690" s="26"/>
    </row>
    <row r="1691" spans="1:11" s="76" customFormat="1" x14ac:dyDescent="0.35">
      <c r="A1691" s="82" t="s">
        <v>841</v>
      </c>
      <c r="B1691" s="83" t="s">
        <v>149</v>
      </c>
      <c r="C1691" s="26" t="s">
        <v>139</v>
      </c>
      <c r="D1691" s="26">
        <v>10</v>
      </c>
      <c r="E1691" s="84">
        <v>6</v>
      </c>
      <c r="F1691" s="26">
        <v>60</v>
      </c>
      <c r="G1691" s="26">
        <v>1</v>
      </c>
      <c r="H1691" s="26">
        <v>2</v>
      </c>
      <c r="I1691" s="26">
        <v>65</v>
      </c>
      <c r="J1691" s="26">
        <v>40</v>
      </c>
      <c r="K1691" s="26"/>
    </row>
    <row r="1692" spans="1:11" s="76" customFormat="1" x14ac:dyDescent="0.35">
      <c r="A1692" s="82" t="s">
        <v>842</v>
      </c>
      <c r="B1692" s="83" t="s">
        <v>3645</v>
      </c>
      <c r="C1692" s="26" t="s">
        <v>139</v>
      </c>
      <c r="D1692" s="26">
        <v>1</v>
      </c>
      <c r="E1692" s="84">
        <v>97.5</v>
      </c>
      <c r="F1692" s="26">
        <v>97.5</v>
      </c>
      <c r="G1692" s="26">
        <v>1</v>
      </c>
      <c r="H1692" s="26">
        <v>1</v>
      </c>
      <c r="I1692" s="26">
        <v>400</v>
      </c>
      <c r="J1692" s="26"/>
      <c r="K1692" s="26"/>
    </row>
    <row r="1693" spans="1:11" s="76" customFormat="1" x14ac:dyDescent="0.35">
      <c r="A1693" s="82" t="s">
        <v>843</v>
      </c>
      <c r="B1693" s="83" t="s">
        <v>2694</v>
      </c>
      <c r="C1693" s="26" t="s">
        <v>139</v>
      </c>
      <c r="D1693" s="26">
        <v>1</v>
      </c>
      <c r="E1693" s="84">
        <v>35</v>
      </c>
      <c r="F1693" s="26">
        <v>35</v>
      </c>
      <c r="G1693" s="26">
        <v>2</v>
      </c>
      <c r="H1693" s="26">
        <v>3</v>
      </c>
      <c r="I1693" s="26">
        <v>300</v>
      </c>
      <c r="J1693" s="26"/>
      <c r="K1693" s="26"/>
    </row>
    <row r="1694" spans="1:11" s="76" customFormat="1" x14ac:dyDescent="0.35">
      <c r="A1694" s="82" t="s">
        <v>844</v>
      </c>
      <c r="B1694" s="83" t="s">
        <v>2695</v>
      </c>
      <c r="C1694" s="26" t="s">
        <v>139</v>
      </c>
      <c r="D1694" s="26">
        <v>2</v>
      </c>
      <c r="E1694" s="84">
        <v>5.25</v>
      </c>
      <c r="F1694" s="26">
        <v>10.5</v>
      </c>
      <c r="G1694" s="26">
        <v>1</v>
      </c>
      <c r="H1694" s="26">
        <v>2</v>
      </c>
      <c r="I1694" s="26">
        <v>450</v>
      </c>
      <c r="J1694" s="26"/>
      <c r="K1694" s="26"/>
    </row>
    <row r="1695" spans="1:11" s="76" customFormat="1" x14ac:dyDescent="0.35">
      <c r="A1695" s="82" t="s">
        <v>845</v>
      </c>
      <c r="B1695" s="83" t="s">
        <v>2696</v>
      </c>
      <c r="C1695" s="26" t="s">
        <v>139</v>
      </c>
      <c r="D1695" s="26">
        <v>1</v>
      </c>
      <c r="E1695" s="84">
        <v>95</v>
      </c>
      <c r="F1695" s="26">
        <v>95</v>
      </c>
      <c r="G1695" s="26">
        <v>2</v>
      </c>
      <c r="H1695" s="26">
        <v>1</v>
      </c>
      <c r="I1695" s="26">
        <v>150</v>
      </c>
      <c r="J1695" s="26"/>
      <c r="K1695" s="26"/>
    </row>
    <row r="1696" spans="1:11" s="76" customFormat="1" x14ac:dyDescent="0.35">
      <c r="A1696" s="82" t="s">
        <v>846</v>
      </c>
      <c r="B1696" s="83" t="s">
        <v>2697</v>
      </c>
      <c r="C1696" s="26" t="s">
        <v>139</v>
      </c>
      <c r="D1696" s="26">
        <v>1</v>
      </c>
      <c r="E1696" s="84">
        <v>438</v>
      </c>
      <c r="F1696" s="26">
        <v>438</v>
      </c>
      <c r="G1696" s="26">
        <v>3</v>
      </c>
      <c r="H1696" s="26">
        <v>1</v>
      </c>
      <c r="I1696" s="26">
        <v>150</v>
      </c>
      <c r="J1696" s="26"/>
      <c r="K1696" s="26"/>
    </row>
    <row r="1697" spans="1:11" s="76" customFormat="1" x14ac:dyDescent="0.35">
      <c r="A1697" s="82" t="s">
        <v>847</v>
      </c>
      <c r="B1697" s="83" t="s">
        <v>715</v>
      </c>
      <c r="C1697" s="26" t="s">
        <v>139</v>
      </c>
      <c r="D1697" s="26">
        <v>1</v>
      </c>
      <c r="E1697" s="84">
        <v>95</v>
      </c>
      <c r="F1697" s="26">
        <v>95</v>
      </c>
      <c r="G1697" s="26">
        <v>1</v>
      </c>
      <c r="H1697" s="26">
        <v>1</v>
      </c>
      <c r="I1697" s="26">
        <v>100</v>
      </c>
      <c r="J1697" s="26"/>
      <c r="K1697" s="26"/>
    </row>
    <row r="1698" spans="1:11" s="76" customFormat="1" x14ac:dyDescent="0.35">
      <c r="A1698" s="82" t="s">
        <v>848</v>
      </c>
      <c r="B1698" s="83" t="s">
        <v>2129</v>
      </c>
      <c r="C1698" s="26" t="s">
        <v>139</v>
      </c>
      <c r="D1698" s="26">
        <v>3</v>
      </c>
      <c r="E1698" s="84">
        <v>22.833333333333332</v>
      </c>
      <c r="F1698" s="26">
        <v>68.5</v>
      </c>
      <c r="G1698" s="26">
        <v>1</v>
      </c>
      <c r="H1698" s="26">
        <v>1</v>
      </c>
      <c r="I1698" s="26">
        <v>200</v>
      </c>
      <c r="J1698" s="26">
        <v>5</v>
      </c>
      <c r="K1698" s="26"/>
    </row>
    <row r="1699" spans="1:11" s="76" customFormat="1" x14ac:dyDescent="0.35">
      <c r="A1699" s="82" t="s">
        <v>849</v>
      </c>
      <c r="B1699" s="83" t="s">
        <v>2698</v>
      </c>
      <c r="C1699" s="26" t="s">
        <v>139</v>
      </c>
      <c r="D1699" s="26">
        <v>1</v>
      </c>
      <c r="E1699" s="84">
        <v>0.8</v>
      </c>
      <c r="F1699" s="26">
        <v>0.8</v>
      </c>
      <c r="G1699" s="26">
        <v>1</v>
      </c>
      <c r="H1699" s="26">
        <v>1</v>
      </c>
      <c r="I1699" s="26">
        <v>15</v>
      </c>
      <c r="J1699" s="26">
        <v>2</v>
      </c>
      <c r="K1699" s="26"/>
    </row>
    <row r="1700" spans="1:11" s="76" customFormat="1" x14ac:dyDescent="0.35">
      <c r="A1700" s="82" t="s">
        <v>850</v>
      </c>
      <c r="B1700" s="83" t="s">
        <v>1577</v>
      </c>
      <c r="C1700" s="26" t="s">
        <v>139</v>
      </c>
      <c r="D1700" s="26">
        <v>1</v>
      </c>
      <c r="E1700" s="84">
        <v>120</v>
      </c>
      <c r="F1700" s="26">
        <v>120</v>
      </c>
      <c r="G1700" s="26">
        <v>1</v>
      </c>
      <c r="H1700" s="26">
        <v>1</v>
      </c>
      <c r="I1700" s="26">
        <v>100</v>
      </c>
      <c r="J1700" s="26"/>
      <c r="K1700" s="26"/>
    </row>
    <row r="1701" spans="1:11" s="76" customFormat="1" x14ac:dyDescent="0.35">
      <c r="A1701" s="82" t="s">
        <v>851</v>
      </c>
      <c r="B1701" s="83" t="s">
        <v>1500</v>
      </c>
      <c r="C1701" s="26" t="s">
        <v>139</v>
      </c>
      <c r="D1701" s="26">
        <v>1</v>
      </c>
      <c r="E1701" s="84">
        <v>584.08900000000006</v>
      </c>
      <c r="F1701" s="26">
        <v>584.08900000000006</v>
      </c>
      <c r="G1701" s="26">
        <v>1</v>
      </c>
      <c r="H1701" s="26">
        <v>1</v>
      </c>
      <c r="I1701" s="26">
        <v>86</v>
      </c>
      <c r="J1701" s="26">
        <v>100</v>
      </c>
      <c r="K1701" s="26"/>
    </row>
    <row r="1702" spans="1:11" s="76" customFormat="1" x14ac:dyDescent="0.35">
      <c r="A1702" s="82" t="s">
        <v>852</v>
      </c>
      <c r="B1702" s="83" t="s">
        <v>174</v>
      </c>
      <c r="C1702" s="26" t="s">
        <v>139</v>
      </c>
      <c r="D1702" s="26">
        <v>4</v>
      </c>
      <c r="E1702" s="84">
        <v>14.5</v>
      </c>
      <c r="F1702" s="26">
        <v>58</v>
      </c>
      <c r="G1702" s="26">
        <v>1</v>
      </c>
      <c r="H1702" s="26">
        <v>1</v>
      </c>
      <c r="I1702" s="26">
        <v>73</v>
      </c>
      <c r="J1702" s="26">
        <v>12</v>
      </c>
      <c r="K1702" s="26"/>
    </row>
    <row r="1703" spans="1:11" s="76" customFormat="1" x14ac:dyDescent="0.35">
      <c r="A1703" s="82" t="s">
        <v>853</v>
      </c>
      <c r="B1703" s="83" t="s">
        <v>2320</v>
      </c>
      <c r="C1703" s="26" t="s">
        <v>139</v>
      </c>
      <c r="D1703" s="26">
        <v>3</v>
      </c>
      <c r="E1703" s="84">
        <v>462.3</v>
      </c>
      <c r="F1703" s="26">
        <v>1386.9</v>
      </c>
      <c r="G1703" s="26">
        <v>1</v>
      </c>
      <c r="H1703" s="26">
        <v>1</v>
      </c>
      <c r="I1703" s="26"/>
      <c r="J1703" s="26"/>
      <c r="K1703" s="26"/>
    </row>
    <row r="1704" spans="1:11" s="76" customFormat="1" x14ac:dyDescent="0.35">
      <c r="A1704" s="82" t="s">
        <v>854</v>
      </c>
      <c r="B1704" s="83" t="s">
        <v>2699</v>
      </c>
      <c r="C1704" s="26" t="s">
        <v>139</v>
      </c>
      <c r="D1704" s="26">
        <v>1</v>
      </c>
      <c r="E1704" s="84"/>
      <c r="F1704" s="26">
        <v>0</v>
      </c>
      <c r="G1704" s="26">
        <v>1</v>
      </c>
      <c r="H1704" s="26">
        <v>2</v>
      </c>
      <c r="I1704" s="26">
        <v>600</v>
      </c>
      <c r="J1704" s="26"/>
      <c r="K1704" s="26"/>
    </row>
    <row r="1705" spans="1:11" s="76" customFormat="1" x14ac:dyDescent="0.35">
      <c r="A1705" s="82" t="s">
        <v>855</v>
      </c>
      <c r="B1705" s="83" t="s">
        <v>1785</v>
      </c>
      <c r="C1705" s="26" t="s">
        <v>139</v>
      </c>
      <c r="D1705" s="26">
        <v>7</v>
      </c>
      <c r="E1705" s="84">
        <v>1.2714285714285716</v>
      </c>
      <c r="F1705" s="26">
        <v>8.9</v>
      </c>
      <c r="G1705" s="26">
        <v>1</v>
      </c>
      <c r="H1705" s="26">
        <v>2</v>
      </c>
      <c r="I1705" s="26">
        <v>100</v>
      </c>
      <c r="J1705" s="26"/>
      <c r="K1705" s="26"/>
    </row>
    <row r="1706" spans="1:11" s="76" customFormat="1" x14ac:dyDescent="0.35">
      <c r="A1706" s="82" t="s">
        <v>856</v>
      </c>
      <c r="B1706" s="83" t="s">
        <v>2700</v>
      </c>
      <c r="C1706" s="26" t="s">
        <v>139</v>
      </c>
      <c r="D1706" s="26">
        <v>2</v>
      </c>
      <c r="E1706" s="84">
        <v>153</v>
      </c>
      <c r="F1706" s="26">
        <v>306</v>
      </c>
      <c r="G1706" s="26">
        <v>1</v>
      </c>
      <c r="H1706" s="26">
        <v>1</v>
      </c>
      <c r="I1706" s="26">
        <v>110</v>
      </c>
      <c r="J1706" s="26"/>
      <c r="K1706" s="26"/>
    </row>
    <row r="1707" spans="1:11" s="76" customFormat="1" x14ac:dyDescent="0.35">
      <c r="A1707" s="82" t="s">
        <v>857</v>
      </c>
      <c r="B1707" s="83" t="s">
        <v>3646</v>
      </c>
      <c r="C1707" s="26" t="s">
        <v>139</v>
      </c>
      <c r="D1707" s="26">
        <v>2</v>
      </c>
      <c r="E1707" s="84">
        <v>30</v>
      </c>
      <c r="F1707" s="26">
        <v>60</v>
      </c>
      <c r="G1707" s="26">
        <v>1</v>
      </c>
      <c r="H1707" s="26">
        <v>2</v>
      </c>
      <c r="I1707" s="26">
        <v>300</v>
      </c>
      <c r="J1707" s="26"/>
      <c r="K1707" s="26"/>
    </row>
    <row r="1708" spans="1:11" s="76" customFormat="1" x14ac:dyDescent="0.35">
      <c r="A1708" s="82" t="s">
        <v>858</v>
      </c>
      <c r="B1708" s="83" t="s">
        <v>2701</v>
      </c>
      <c r="C1708" s="26" t="s">
        <v>139</v>
      </c>
      <c r="D1708" s="26">
        <v>2</v>
      </c>
      <c r="E1708" s="84">
        <v>30</v>
      </c>
      <c r="F1708" s="26">
        <v>60</v>
      </c>
      <c r="G1708" s="26">
        <v>1</v>
      </c>
      <c r="H1708" s="26">
        <v>1</v>
      </c>
      <c r="I1708" s="26">
        <v>10</v>
      </c>
      <c r="J1708" s="26"/>
      <c r="K1708" s="26"/>
    </row>
    <row r="1709" spans="1:11" s="76" customFormat="1" x14ac:dyDescent="0.35">
      <c r="A1709" s="82" t="s">
        <v>859</v>
      </c>
      <c r="B1709" s="83" t="s">
        <v>1912</v>
      </c>
      <c r="C1709" s="26" t="s">
        <v>139</v>
      </c>
      <c r="D1709" s="26">
        <v>1</v>
      </c>
      <c r="E1709" s="84">
        <v>160</v>
      </c>
      <c r="F1709" s="26">
        <v>160</v>
      </c>
      <c r="G1709" s="26">
        <v>1</v>
      </c>
      <c r="H1709" s="26">
        <v>1</v>
      </c>
      <c r="I1709" s="26">
        <v>135</v>
      </c>
      <c r="J1709" s="26"/>
      <c r="K1709" s="26"/>
    </row>
    <row r="1710" spans="1:11" s="76" customFormat="1" x14ac:dyDescent="0.35">
      <c r="A1710" s="82" t="s">
        <v>860</v>
      </c>
      <c r="B1710" s="83" t="s">
        <v>130</v>
      </c>
      <c r="C1710" s="26" t="s">
        <v>139</v>
      </c>
      <c r="D1710" s="26">
        <v>3</v>
      </c>
      <c r="E1710" s="84">
        <v>133.4</v>
      </c>
      <c r="F1710" s="26">
        <v>400.20000000000005</v>
      </c>
      <c r="G1710" s="26">
        <v>1</v>
      </c>
      <c r="H1710" s="26">
        <v>1</v>
      </c>
      <c r="I1710" s="26">
        <v>25</v>
      </c>
      <c r="J1710" s="26"/>
      <c r="K1710" s="26"/>
    </row>
    <row r="1711" spans="1:11" s="76" customFormat="1" x14ac:dyDescent="0.35">
      <c r="A1711" s="82" t="s">
        <v>861</v>
      </c>
      <c r="B1711" s="83" t="s">
        <v>553</v>
      </c>
      <c r="C1711" s="26" t="s">
        <v>139</v>
      </c>
      <c r="D1711" s="26">
        <v>3</v>
      </c>
      <c r="E1711" s="84">
        <v>42.666666666666664</v>
      </c>
      <c r="F1711" s="26">
        <v>128</v>
      </c>
      <c r="G1711" s="26">
        <v>1</v>
      </c>
      <c r="H1711" s="26">
        <v>2</v>
      </c>
      <c r="I1711" s="26">
        <v>5000</v>
      </c>
      <c r="J1711" s="26"/>
      <c r="K1711" s="26"/>
    </row>
    <row r="1712" spans="1:11" s="76" customFormat="1" x14ac:dyDescent="0.35">
      <c r="A1712" s="82" t="s">
        <v>862</v>
      </c>
      <c r="B1712" s="83" t="s">
        <v>2702</v>
      </c>
      <c r="C1712" s="26" t="s">
        <v>139</v>
      </c>
      <c r="D1712" s="26">
        <v>2</v>
      </c>
      <c r="E1712" s="84">
        <v>65.625</v>
      </c>
      <c r="F1712" s="26">
        <v>131.25</v>
      </c>
      <c r="G1712" s="26">
        <v>1</v>
      </c>
      <c r="H1712" s="26">
        <v>1</v>
      </c>
      <c r="I1712" s="26">
        <v>850</v>
      </c>
      <c r="J1712" s="26">
        <v>80</v>
      </c>
      <c r="K1712" s="26"/>
    </row>
    <row r="1713" spans="1:11" s="76" customFormat="1" x14ac:dyDescent="0.35">
      <c r="A1713" s="82" t="s">
        <v>863</v>
      </c>
      <c r="B1713" s="83" t="s">
        <v>2703</v>
      </c>
      <c r="C1713" s="26" t="s">
        <v>139</v>
      </c>
      <c r="D1713" s="26">
        <v>1</v>
      </c>
      <c r="E1713" s="84">
        <v>748.5</v>
      </c>
      <c r="F1713" s="26">
        <v>748.5</v>
      </c>
      <c r="G1713" s="26">
        <v>3</v>
      </c>
      <c r="H1713" s="26">
        <v>1</v>
      </c>
      <c r="I1713" s="26">
        <v>10</v>
      </c>
      <c r="J1713" s="26"/>
      <c r="K1713" s="26"/>
    </row>
    <row r="1714" spans="1:11" s="76" customFormat="1" x14ac:dyDescent="0.35">
      <c r="A1714" s="82" t="s">
        <v>864</v>
      </c>
      <c r="B1714" s="83" t="s">
        <v>161</v>
      </c>
      <c r="C1714" s="26" t="s">
        <v>139</v>
      </c>
      <c r="D1714" s="26">
        <v>1</v>
      </c>
      <c r="E1714" s="84">
        <v>37.74</v>
      </c>
      <c r="F1714" s="26">
        <v>37.74</v>
      </c>
      <c r="G1714" s="26">
        <v>1</v>
      </c>
      <c r="H1714" s="26">
        <v>2</v>
      </c>
      <c r="I1714" s="26">
        <v>300</v>
      </c>
      <c r="J1714" s="26"/>
      <c r="K1714" s="26"/>
    </row>
    <row r="1715" spans="1:11" s="76" customFormat="1" x14ac:dyDescent="0.35">
      <c r="A1715" s="82" t="s">
        <v>865</v>
      </c>
      <c r="B1715" s="83" t="s">
        <v>2704</v>
      </c>
      <c r="C1715" s="26" t="s">
        <v>139</v>
      </c>
      <c r="D1715" s="26">
        <v>1</v>
      </c>
      <c r="E1715" s="84">
        <v>45</v>
      </c>
      <c r="F1715" s="26">
        <v>45</v>
      </c>
      <c r="G1715" s="26">
        <v>1</v>
      </c>
      <c r="H1715" s="26">
        <v>1</v>
      </c>
      <c r="I1715" s="26">
        <v>200</v>
      </c>
      <c r="J1715" s="26"/>
      <c r="K1715" s="26"/>
    </row>
    <row r="1716" spans="1:11" s="76" customFormat="1" x14ac:dyDescent="0.35">
      <c r="A1716" s="82" t="s">
        <v>866</v>
      </c>
      <c r="B1716" s="83" t="s">
        <v>1158</v>
      </c>
      <c r="C1716" s="26" t="s">
        <v>139</v>
      </c>
      <c r="D1716" s="26">
        <v>1</v>
      </c>
      <c r="E1716" s="84">
        <v>139.69999999999999</v>
      </c>
      <c r="F1716" s="26">
        <v>139.69999999999999</v>
      </c>
      <c r="G1716" s="26">
        <v>3</v>
      </c>
      <c r="H1716" s="26">
        <v>3</v>
      </c>
      <c r="I1716" s="26"/>
      <c r="J1716" s="26"/>
      <c r="K1716" s="26"/>
    </row>
    <row r="1717" spans="1:11" s="76" customFormat="1" x14ac:dyDescent="0.35">
      <c r="A1717" s="82" t="s">
        <v>867</v>
      </c>
      <c r="B1717" s="83" t="s">
        <v>1158</v>
      </c>
      <c r="C1717" s="26" t="s">
        <v>139</v>
      </c>
      <c r="D1717" s="26">
        <v>1</v>
      </c>
      <c r="E1717" s="84">
        <v>62.5</v>
      </c>
      <c r="F1717" s="26">
        <v>62.5</v>
      </c>
      <c r="G1717" s="26">
        <v>1</v>
      </c>
      <c r="H1717" s="26">
        <v>1</v>
      </c>
      <c r="I1717" s="26">
        <v>8</v>
      </c>
      <c r="J1717" s="26">
        <v>0</v>
      </c>
      <c r="K1717" s="26"/>
    </row>
    <row r="1718" spans="1:11" s="76" customFormat="1" x14ac:dyDescent="0.35">
      <c r="A1718" s="82" t="s">
        <v>868</v>
      </c>
      <c r="B1718" s="83" t="s">
        <v>2705</v>
      </c>
      <c r="C1718" s="26" t="s">
        <v>139</v>
      </c>
      <c r="D1718" s="26">
        <v>0</v>
      </c>
      <c r="E1718" s="84">
        <v>98.28</v>
      </c>
      <c r="F1718" s="26">
        <v>0</v>
      </c>
      <c r="G1718" s="26">
        <v>2</v>
      </c>
      <c r="H1718" s="26">
        <v>3</v>
      </c>
      <c r="I1718" s="26">
        <v>300</v>
      </c>
      <c r="J1718" s="26"/>
      <c r="K1718" s="26"/>
    </row>
    <row r="1719" spans="1:11" s="76" customFormat="1" x14ac:dyDescent="0.35">
      <c r="A1719" s="82" t="s">
        <v>869</v>
      </c>
      <c r="B1719" s="83" t="s">
        <v>2706</v>
      </c>
      <c r="C1719" s="26" t="s">
        <v>139</v>
      </c>
      <c r="D1719" s="26">
        <v>1</v>
      </c>
      <c r="E1719" s="84">
        <v>214.5</v>
      </c>
      <c r="F1719" s="26">
        <v>214.5</v>
      </c>
      <c r="G1719" s="26">
        <v>1</v>
      </c>
      <c r="H1719" s="26">
        <v>2</v>
      </c>
      <c r="I1719" s="26">
        <v>110</v>
      </c>
      <c r="J1719" s="26">
        <v>0</v>
      </c>
      <c r="K1719" s="26"/>
    </row>
    <row r="1720" spans="1:11" s="76" customFormat="1" x14ac:dyDescent="0.35">
      <c r="A1720" s="82" t="s">
        <v>870</v>
      </c>
      <c r="B1720" s="83" t="s">
        <v>2707</v>
      </c>
      <c r="C1720" s="26" t="s">
        <v>139</v>
      </c>
      <c r="D1720" s="26">
        <v>1</v>
      </c>
      <c r="E1720" s="84">
        <v>422.9</v>
      </c>
      <c r="F1720" s="26">
        <v>422.9</v>
      </c>
      <c r="G1720" s="26">
        <v>3</v>
      </c>
      <c r="H1720" s="26">
        <v>1</v>
      </c>
      <c r="I1720" s="26">
        <v>0</v>
      </c>
      <c r="J1720" s="26">
        <v>0</v>
      </c>
      <c r="K1720" s="26"/>
    </row>
    <row r="1721" spans="1:11" s="76" customFormat="1" x14ac:dyDescent="0.35">
      <c r="A1721" s="82" t="s">
        <v>871</v>
      </c>
      <c r="B1721" s="83" t="s">
        <v>2708</v>
      </c>
      <c r="C1721" s="26" t="s">
        <v>139</v>
      </c>
      <c r="D1721" s="26">
        <v>1</v>
      </c>
      <c r="E1721" s="84">
        <v>650</v>
      </c>
      <c r="F1721" s="26">
        <v>650</v>
      </c>
      <c r="G1721" s="26">
        <v>3</v>
      </c>
      <c r="H1721" s="26">
        <v>1</v>
      </c>
      <c r="I1721" s="26">
        <v>0</v>
      </c>
      <c r="J1721" s="26">
        <v>0</v>
      </c>
      <c r="K1721" s="26"/>
    </row>
    <row r="1722" spans="1:11" s="76" customFormat="1" x14ac:dyDescent="0.35">
      <c r="A1722" s="82" t="s">
        <v>872</v>
      </c>
      <c r="B1722" s="83" t="s">
        <v>2709</v>
      </c>
      <c r="C1722" s="26" t="s">
        <v>139</v>
      </c>
      <c r="D1722" s="26">
        <v>1</v>
      </c>
      <c r="E1722" s="84">
        <v>58.25</v>
      </c>
      <c r="F1722" s="26">
        <v>58.25</v>
      </c>
      <c r="G1722" s="26">
        <v>2</v>
      </c>
      <c r="H1722" s="26">
        <v>1</v>
      </c>
      <c r="I1722" s="26">
        <v>100</v>
      </c>
      <c r="J1722" s="26"/>
      <c r="K1722" s="26"/>
    </row>
    <row r="1723" spans="1:11" s="76" customFormat="1" ht="25" customHeight="1" x14ac:dyDescent="0.35">
      <c r="A1723" s="77">
        <v>10</v>
      </c>
      <c r="B1723" s="78" t="s">
        <v>58</v>
      </c>
      <c r="C1723" s="14"/>
      <c r="D1723" s="14"/>
      <c r="E1723" s="80"/>
      <c r="F1723" s="14">
        <f>SUM(F1724:F1820)</f>
        <v>57275.879286999982</v>
      </c>
      <c r="G1723" s="14"/>
      <c r="H1723" s="14"/>
      <c r="I1723" s="14"/>
      <c r="J1723" s="14"/>
      <c r="K1723" s="14"/>
    </row>
    <row r="1724" spans="1:11" s="76" customFormat="1" x14ac:dyDescent="0.35">
      <c r="A1724" s="82" t="s">
        <v>1062</v>
      </c>
      <c r="B1724" s="83" t="s">
        <v>526</v>
      </c>
      <c r="C1724" s="26" t="s">
        <v>32</v>
      </c>
      <c r="D1724" s="26">
        <v>2</v>
      </c>
      <c r="E1724" s="84">
        <v>411.57</v>
      </c>
      <c r="F1724" s="26">
        <v>823.14</v>
      </c>
      <c r="G1724" s="26">
        <v>1</v>
      </c>
      <c r="H1724" s="26">
        <v>2</v>
      </c>
      <c r="I1724" s="26">
        <v>1600</v>
      </c>
      <c r="J1724" s="26"/>
      <c r="K1724" s="26"/>
    </row>
    <row r="1725" spans="1:11" s="76" customFormat="1" x14ac:dyDescent="0.35">
      <c r="A1725" s="82" t="s">
        <v>1063</v>
      </c>
      <c r="B1725" s="83" t="s">
        <v>34</v>
      </c>
      <c r="C1725" s="26" t="s">
        <v>32</v>
      </c>
      <c r="D1725" s="26">
        <v>3</v>
      </c>
      <c r="E1725" s="84">
        <v>1772.7249999999999</v>
      </c>
      <c r="F1725" s="26">
        <v>5318.1749999999993</v>
      </c>
      <c r="G1725" s="26">
        <v>1</v>
      </c>
      <c r="H1725" s="26">
        <v>2</v>
      </c>
      <c r="I1725" s="26">
        <v>1000</v>
      </c>
      <c r="J1725" s="26"/>
      <c r="K1725" s="26"/>
    </row>
    <row r="1726" spans="1:11" s="76" customFormat="1" x14ac:dyDescent="0.35">
      <c r="A1726" s="82" t="s">
        <v>1086</v>
      </c>
      <c r="B1726" s="83" t="s">
        <v>663</v>
      </c>
      <c r="C1726" s="26" t="s">
        <v>33</v>
      </c>
      <c r="D1726" s="26">
        <v>2</v>
      </c>
      <c r="E1726" s="84">
        <v>1378.7976739999999</v>
      </c>
      <c r="F1726" s="26">
        <v>2757.5953479999998</v>
      </c>
      <c r="G1726" s="26">
        <v>1</v>
      </c>
      <c r="H1726" s="26">
        <v>2</v>
      </c>
      <c r="I1726" s="26">
        <v>4500</v>
      </c>
      <c r="J1726" s="26"/>
      <c r="K1726" s="26"/>
    </row>
    <row r="1727" spans="1:11" s="76" customFormat="1" x14ac:dyDescent="0.35">
      <c r="A1727" s="82" t="s">
        <v>1087</v>
      </c>
      <c r="B1727" s="83" t="s">
        <v>664</v>
      </c>
      <c r="C1727" s="26" t="s">
        <v>33</v>
      </c>
      <c r="D1727" s="26">
        <v>1</v>
      </c>
      <c r="E1727" s="84">
        <v>1834.8</v>
      </c>
      <c r="F1727" s="26">
        <v>1834.8</v>
      </c>
      <c r="G1727" s="26">
        <v>1</v>
      </c>
      <c r="H1727" s="26">
        <v>1</v>
      </c>
      <c r="I1727" s="26">
        <v>1000</v>
      </c>
      <c r="J1727" s="26"/>
      <c r="K1727" s="26"/>
    </row>
    <row r="1728" spans="1:11" s="76" customFormat="1" x14ac:dyDescent="0.35">
      <c r="A1728" s="82" t="s">
        <v>1088</v>
      </c>
      <c r="B1728" s="83" t="s">
        <v>2279</v>
      </c>
      <c r="C1728" s="26" t="s">
        <v>32</v>
      </c>
      <c r="D1728" s="26">
        <v>3</v>
      </c>
      <c r="E1728" s="84">
        <v>474.77397100000002</v>
      </c>
      <c r="F1728" s="26">
        <v>1424.321913</v>
      </c>
      <c r="G1728" s="26">
        <v>3</v>
      </c>
      <c r="H1728" s="26">
        <v>2</v>
      </c>
      <c r="I1728" s="26">
        <v>20</v>
      </c>
      <c r="J1728" s="26"/>
      <c r="K1728" s="26"/>
    </row>
    <row r="1729" spans="1:11" s="76" customFormat="1" x14ac:dyDescent="0.35">
      <c r="A1729" s="82" t="s">
        <v>1089</v>
      </c>
      <c r="B1729" s="83" t="s">
        <v>665</v>
      </c>
      <c r="C1729" s="26" t="s">
        <v>32</v>
      </c>
      <c r="D1729" s="26">
        <v>2</v>
      </c>
      <c r="E1729" s="84">
        <v>1151.2167199999999</v>
      </c>
      <c r="F1729" s="26">
        <v>2302.4334399999998</v>
      </c>
      <c r="G1729" s="26">
        <v>3</v>
      </c>
      <c r="H1729" s="26">
        <v>2</v>
      </c>
      <c r="I1729" s="26">
        <v>50</v>
      </c>
      <c r="J1729" s="26"/>
      <c r="K1729" s="26"/>
    </row>
    <row r="1730" spans="1:11" s="76" customFormat="1" x14ac:dyDescent="0.35">
      <c r="A1730" s="82" t="s">
        <v>1090</v>
      </c>
      <c r="B1730" s="83" t="s">
        <v>1872</v>
      </c>
      <c r="C1730" s="26" t="s">
        <v>32</v>
      </c>
      <c r="D1730" s="26">
        <v>13</v>
      </c>
      <c r="E1730" s="84">
        <v>211</v>
      </c>
      <c r="F1730" s="26">
        <v>2743</v>
      </c>
      <c r="G1730" s="26">
        <v>1</v>
      </c>
      <c r="H1730" s="26">
        <v>2</v>
      </c>
      <c r="I1730" s="26">
        <v>20</v>
      </c>
      <c r="J1730" s="26"/>
      <c r="K1730" s="26"/>
    </row>
    <row r="1731" spans="1:11" s="76" customFormat="1" x14ac:dyDescent="0.35">
      <c r="A1731" s="82" t="s">
        <v>1091</v>
      </c>
      <c r="B1731" s="83" t="s">
        <v>131</v>
      </c>
      <c r="C1731" s="26" t="s">
        <v>132</v>
      </c>
      <c r="D1731" s="26">
        <v>9</v>
      </c>
      <c r="E1731" s="84">
        <v>28.439640000000001</v>
      </c>
      <c r="F1731" s="26">
        <v>255.95676</v>
      </c>
      <c r="G1731" s="26">
        <v>1</v>
      </c>
      <c r="H1731" s="26">
        <v>2</v>
      </c>
      <c r="I1731" s="26">
        <v>25</v>
      </c>
      <c r="J1731" s="26"/>
      <c r="K1731" s="26"/>
    </row>
    <row r="1732" spans="1:11" s="76" customFormat="1" x14ac:dyDescent="0.35">
      <c r="A1732" s="82" t="s">
        <v>1092</v>
      </c>
      <c r="B1732" s="83" t="s">
        <v>133</v>
      </c>
      <c r="C1732" s="26" t="s">
        <v>32</v>
      </c>
      <c r="D1732" s="26">
        <v>6</v>
      </c>
      <c r="E1732" s="84">
        <v>38.231999999999999</v>
      </c>
      <c r="F1732" s="26">
        <v>229.392</v>
      </c>
      <c r="G1732" s="26">
        <v>1</v>
      </c>
      <c r="H1732" s="26">
        <v>1</v>
      </c>
      <c r="I1732" s="26">
        <v>20</v>
      </c>
      <c r="J1732" s="26"/>
      <c r="K1732" s="26"/>
    </row>
    <row r="1733" spans="1:11" s="76" customFormat="1" x14ac:dyDescent="0.35">
      <c r="A1733" s="82" t="s">
        <v>1093</v>
      </c>
      <c r="B1733" s="83" t="s">
        <v>409</v>
      </c>
      <c r="C1733" s="26" t="s">
        <v>32</v>
      </c>
      <c r="D1733" s="26">
        <v>2</v>
      </c>
      <c r="E1733" s="84">
        <v>212.3921</v>
      </c>
      <c r="F1733" s="26">
        <v>424.7842</v>
      </c>
      <c r="G1733" s="26">
        <v>3</v>
      </c>
      <c r="H1733" s="26">
        <v>1</v>
      </c>
      <c r="I1733" s="26">
        <v>20</v>
      </c>
      <c r="J1733" s="26"/>
      <c r="K1733" s="26"/>
    </row>
    <row r="1734" spans="1:11" s="76" customFormat="1" x14ac:dyDescent="0.35">
      <c r="A1734" s="82" t="s">
        <v>1094</v>
      </c>
      <c r="B1734" s="83" t="s">
        <v>1153</v>
      </c>
      <c r="C1734" s="26" t="s">
        <v>32</v>
      </c>
      <c r="D1734" s="26">
        <v>1</v>
      </c>
      <c r="E1734" s="84">
        <v>201.744</v>
      </c>
      <c r="F1734" s="26">
        <v>201.744</v>
      </c>
      <c r="G1734" s="26">
        <v>3</v>
      </c>
      <c r="H1734" s="26">
        <v>1</v>
      </c>
      <c r="I1734" s="26">
        <v>5</v>
      </c>
      <c r="J1734" s="26"/>
      <c r="K1734" s="26"/>
    </row>
    <row r="1735" spans="1:11" s="76" customFormat="1" x14ac:dyDescent="0.35">
      <c r="A1735" s="82" t="s">
        <v>1095</v>
      </c>
      <c r="B1735" s="83" t="s">
        <v>1822</v>
      </c>
      <c r="C1735" s="26" t="s">
        <v>33</v>
      </c>
      <c r="D1735" s="26">
        <v>1</v>
      </c>
      <c r="E1735" s="84">
        <v>2245.88</v>
      </c>
      <c r="F1735" s="26">
        <v>2245.88</v>
      </c>
      <c r="G1735" s="26">
        <v>3</v>
      </c>
      <c r="H1735" s="26">
        <v>2</v>
      </c>
      <c r="I1735" s="26">
        <v>100</v>
      </c>
      <c r="J1735" s="26"/>
      <c r="K1735" s="26"/>
    </row>
    <row r="1736" spans="1:11" s="76" customFormat="1" x14ac:dyDescent="0.35">
      <c r="A1736" s="82" t="s">
        <v>1096</v>
      </c>
      <c r="B1736" s="83" t="s">
        <v>669</v>
      </c>
      <c r="C1736" s="26" t="s">
        <v>145</v>
      </c>
      <c r="D1736" s="26">
        <v>2</v>
      </c>
      <c r="E1736" s="84">
        <v>381.006844</v>
      </c>
      <c r="F1736" s="26">
        <v>762.013688</v>
      </c>
      <c r="G1736" s="26">
        <v>3</v>
      </c>
      <c r="H1736" s="26">
        <v>1</v>
      </c>
      <c r="I1736" s="26">
        <v>150</v>
      </c>
      <c r="J1736" s="26"/>
      <c r="K1736" s="26"/>
    </row>
    <row r="1737" spans="1:11" s="76" customFormat="1" x14ac:dyDescent="0.35">
      <c r="A1737" s="82" t="s">
        <v>1097</v>
      </c>
      <c r="B1737" s="83" t="s">
        <v>1752</v>
      </c>
      <c r="C1737" s="26" t="s">
        <v>145</v>
      </c>
      <c r="D1737" s="26">
        <v>1</v>
      </c>
      <c r="E1737" s="84">
        <v>51.03</v>
      </c>
      <c r="F1737" s="26">
        <v>51.03</v>
      </c>
      <c r="G1737" s="26">
        <v>3</v>
      </c>
      <c r="H1737" s="26">
        <v>1</v>
      </c>
      <c r="I1737" s="26">
        <v>120</v>
      </c>
      <c r="J1737" s="26"/>
      <c r="K1737" s="26"/>
    </row>
    <row r="1738" spans="1:11" s="76" customFormat="1" x14ac:dyDescent="0.35">
      <c r="A1738" s="82" t="s">
        <v>1098</v>
      </c>
      <c r="B1738" s="83" t="s">
        <v>670</v>
      </c>
      <c r="C1738" s="26" t="s">
        <v>132</v>
      </c>
      <c r="D1738" s="26">
        <v>2</v>
      </c>
      <c r="E1738" s="84">
        <v>402.29686700000002</v>
      </c>
      <c r="F1738" s="26">
        <v>804.59373400000004</v>
      </c>
      <c r="G1738" s="26">
        <v>3</v>
      </c>
      <c r="H1738" s="26">
        <v>1</v>
      </c>
      <c r="I1738" s="26">
        <v>150</v>
      </c>
      <c r="J1738" s="26"/>
      <c r="K1738" s="26"/>
    </row>
    <row r="1739" spans="1:11" s="76" customFormat="1" x14ac:dyDescent="0.35">
      <c r="A1739" s="82" t="s">
        <v>1099</v>
      </c>
      <c r="B1739" s="83" t="s">
        <v>134</v>
      </c>
      <c r="C1739" s="26" t="s">
        <v>32</v>
      </c>
      <c r="D1739" s="26">
        <v>3</v>
      </c>
      <c r="E1739" s="84">
        <v>69.12</v>
      </c>
      <c r="F1739" s="26">
        <v>207.36</v>
      </c>
      <c r="G1739" s="26">
        <v>1</v>
      </c>
      <c r="H1739" s="26">
        <v>2</v>
      </c>
      <c r="I1739" s="26">
        <v>350</v>
      </c>
      <c r="J1739" s="26"/>
      <c r="K1739" s="26"/>
    </row>
    <row r="1740" spans="1:11" s="76" customFormat="1" x14ac:dyDescent="0.35">
      <c r="A1740" s="82" t="s">
        <v>1100</v>
      </c>
      <c r="B1740" s="83" t="s">
        <v>949</v>
      </c>
      <c r="C1740" s="26" t="s">
        <v>33</v>
      </c>
      <c r="D1740" s="26">
        <v>2</v>
      </c>
      <c r="E1740" s="84">
        <v>2800</v>
      </c>
      <c r="F1740" s="26">
        <v>5600</v>
      </c>
      <c r="G1740" s="26">
        <v>1</v>
      </c>
      <c r="H1740" s="26">
        <v>2</v>
      </c>
      <c r="I1740" s="26">
        <v>100</v>
      </c>
      <c r="J1740" s="26"/>
      <c r="K1740" s="26"/>
    </row>
    <row r="1741" spans="1:11" s="76" customFormat="1" x14ac:dyDescent="0.35">
      <c r="A1741" s="82" t="s">
        <v>1101</v>
      </c>
      <c r="B1741" s="83" t="s">
        <v>137</v>
      </c>
      <c r="C1741" s="26" t="s">
        <v>33</v>
      </c>
      <c r="D1741" s="26">
        <v>2</v>
      </c>
      <c r="E1741" s="84">
        <v>158.995</v>
      </c>
      <c r="F1741" s="26">
        <v>317.99</v>
      </c>
      <c r="G1741" s="26">
        <v>1</v>
      </c>
      <c r="H1741" s="26">
        <v>2</v>
      </c>
      <c r="I1741" s="26">
        <v>500</v>
      </c>
      <c r="J1741" s="26"/>
      <c r="K1741" s="26"/>
    </row>
    <row r="1742" spans="1:11" s="76" customFormat="1" x14ac:dyDescent="0.35">
      <c r="A1742" s="82" t="s">
        <v>1102</v>
      </c>
      <c r="B1742" s="83" t="s">
        <v>1158</v>
      </c>
      <c r="C1742" s="26" t="s">
        <v>32</v>
      </c>
      <c r="D1742" s="26">
        <v>1</v>
      </c>
      <c r="E1742" s="84">
        <v>429.30071299999997</v>
      </c>
      <c r="F1742" s="26">
        <v>429.30071299999997</v>
      </c>
      <c r="G1742" s="26">
        <v>1</v>
      </c>
      <c r="H1742" s="26">
        <v>1</v>
      </c>
      <c r="I1742" s="26">
        <v>35</v>
      </c>
      <c r="J1742" s="26"/>
      <c r="K1742" s="26"/>
    </row>
    <row r="1743" spans="1:11" s="76" customFormat="1" x14ac:dyDescent="0.35">
      <c r="A1743" s="82" t="s">
        <v>1103</v>
      </c>
      <c r="B1743" s="83" t="s">
        <v>2280</v>
      </c>
      <c r="C1743" s="26" t="s">
        <v>32</v>
      </c>
      <c r="D1743" s="26">
        <v>3</v>
      </c>
      <c r="E1743" s="84">
        <v>109.13051900000001</v>
      </c>
      <c r="F1743" s="26">
        <v>327.39155700000003</v>
      </c>
      <c r="G1743" s="26">
        <v>1</v>
      </c>
      <c r="H1743" s="26">
        <v>1</v>
      </c>
      <c r="I1743" s="26">
        <v>50</v>
      </c>
      <c r="J1743" s="26"/>
      <c r="K1743" s="26"/>
    </row>
    <row r="1744" spans="1:11" s="76" customFormat="1" x14ac:dyDescent="0.35">
      <c r="A1744" s="82" t="s">
        <v>1104</v>
      </c>
      <c r="B1744" s="83" t="s">
        <v>2281</v>
      </c>
      <c r="C1744" s="26" t="s">
        <v>32</v>
      </c>
      <c r="D1744" s="26">
        <v>1</v>
      </c>
      <c r="E1744" s="84">
        <v>9363.69</v>
      </c>
      <c r="F1744" s="26">
        <v>9363.69</v>
      </c>
      <c r="G1744" s="26">
        <v>1</v>
      </c>
      <c r="H1744" s="26">
        <v>2</v>
      </c>
      <c r="I1744" s="26">
        <v>350</v>
      </c>
      <c r="J1744" s="26"/>
      <c r="K1744" s="26"/>
    </row>
    <row r="1745" spans="1:11" s="76" customFormat="1" x14ac:dyDescent="0.35">
      <c r="A1745" s="82" t="s">
        <v>1105</v>
      </c>
      <c r="B1745" s="83" t="s">
        <v>174</v>
      </c>
      <c r="C1745" s="26" t="s">
        <v>32</v>
      </c>
      <c r="D1745" s="26">
        <v>5</v>
      </c>
      <c r="E1745" s="84">
        <v>13.12</v>
      </c>
      <c r="F1745" s="26">
        <v>65.599999999999994</v>
      </c>
      <c r="G1745" s="26">
        <v>1</v>
      </c>
      <c r="H1745" s="26">
        <v>2</v>
      </c>
      <c r="I1745" s="26">
        <v>120</v>
      </c>
      <c r="J1745" s="26"/>
      <c r="K1745" s="26"/>
    </row>
    <row r="1746" spans="1:11" s="76" customFormat="1" x14ac:dyDescent="0.35">
      <c r="A1746" s="82" t="s">
        <v>1106</v>
      </c>
      <c r="B1746" s="83" t="s">
        <v>3647</v>
      </c>
      <c r="C1746" s="26" t="s">
        <v>33</v>
      </c>
      <c r="D1746" s="26">
        <v>1</v>
      </c>
      <c r="E1746" s="84">
        <v>240</v>
      </c>
      <c r="F1746" s="26">
        <v>240</v>
      </c>
      <c r="G1746" s="26">
        <v>1</v>
      </c>
      <c r="H1746" s="26">
        <v>1</v>
      </c>
      <c r="I1746" s="26">
        <v>300</v>
      </c>
      <c r="J1746" s="26"/>
      <c r="K1746" s="26"/>
    </row>
    <row r="1747" spans="1:11" s="76" customFormat="1" x14ac:dyDescent="0.35">
      <c r="A1747" s="82" t="s">
        <v>1107</v>
      </c>
      <c r="B1747" s="83" t="s">
        <v>150</v>
      </c>
      <c r="C1747" s="26" t="s">
        <v>132</v>
      </c>
      <c r="D1747" s="26">
        <v>8</v>
      </c>
      <c r="E1747" s="84">
        <v>89.72</v>
      </c>
      <c r="F1747" s="26">
        <v>717.76</v>
      </c>
      <c r="G1747" s="26">
        <v>1</v>
      </c>
      <c r="H1747" s="26">
        <v>1</v>
      </c>
      <c r="I1747" s="26">
        <v>20</v>
      </c>
      <c r="J1747" s="26"/>
      <c r="K1747" s="26"/>
    </row>
    <row r="1748" spans="1:11" s="76" customFormat="1" x14ac:dyDescent="0.35">
      <c r="A1748" s="82" t="s">
        <v>1108</v>
      </c>
      <c r="B1748" s="83" t="s">
        <v>2282</v>
      </c>
      <c r="C1748" s="26" t="s">
        <v>32</v>
      </c>
      <c r="D1748" s="26">
        <v>2</v>
      </c>
      <c r="E1748" s="84">
        <v>157.68600000000001</v>
      </c>
      <c r="F1748" s="26">
        <v>315.37200000000001</v>
      </c>
      <c r="G1748" s="26">
        <v>3</v>
      </c>
      <c r="H1748" s="26">
        <v>1</v>
      </c>
      <c r="I1748" s="26">
        <v>5</v>
      </c>
      <c r="J1748" s="26"/>
      <c r="K1748" s="26"/>
    </row>
    <row r="1749" spans="1:11" s="76" customFormat="1" x14ac:dyDescent="0.35">
      <c r="A1749" s="82" t="s">
        <v>2326</v>
      </c>
      <c r="B1749" s="83" t="s">
        <v>2283</v>
      </c>
      <c r="C1749" s="26" t="s">
        <v>145</v>
      </c>
      <c r="D1749" s="26">
        <v>1</v>
      </c>
      <c r="E1749" s="84">
        <v>194.85</v>
      </c>
      <c r="F1749" s="26">
        <v>194.85</v>
      </c>
      <c r="G1749" s="26">
        <v>3</v>
      </c>
      <c r="H1749" s="26">
        <v>1</v>
      </c>
      <c r="I1749" s="26">
        <v>6</v>
      </c>
      <c r="J1749" s="26"/>
      <c r="K1749" s="26"/>
    </row>
    <row r="1750" spans="1:11" s="76" customFormat="1" x14ac:dyDescent="0.35">
      <c r="A1750" s="82" t="s">
        <v>2327</v>
      </c>
      <c r="B1750" s="83" t="s">
        <v>2284</v>
      </c>
      <c r="C1750" s="26" t="s">
        <v>145</v>
      </c>
      <c r="D1750" s="26">
        <v>1</v>
      </c>
      <c r="E1750" s="84">
        <v>24.924524999999999</v>
      </c>
      <c r="F1750" s="26">
        <v>24.924524999999999</v>
      </c>
      <c r="G1750" s="26">
        <v>3</v>
      </c>
      <c r="H1750" s="26">
        <v>1</v>
      </c>
      <c r="I1750" s="26">
        <v>10</v>
      </c>
      <c r="J1750" s="26"/>
      <c r="K1750" s="26"/>
    </row>
    <row r="1751" spans="1:11" s="76" customFormat="1" x14ac:dyDescent="0.35">
      <c r="A1751" s="82" t="s">
        <v>2328</v>
      </c>
      <c r="B1751" s="83" t="s">
        <v>2285</v>
      </c>
      <c r="C1751" s="26" t="s">
        <v>145</v>
      </c>
      <c r="D1751" s="26">
        <v>1</v>
      </c>
      <c r="E1751" s="84">
        <v>142</v>
      </c>
      <c r="F1751" s="26">
        <v>142</v>
      </c>
      <c r="G1751" s="26">
        <v>3</v>
      </c>
      <c r="H1751" s="26">
        <v>1</v>
      </c>
      <c r="I1751" s="26">
        <v>10</v>
      </c>
      <c r="J1751" s="26"/>
      <c r="K1751" s="26"/>
    </row>
    <row r="1752" spans="1:11" s="76" customFormat="1" x14ac:dyDescent="0.35">
      <c r="A1752" s="82" t="s">
        <v>2329</v>
      </c>
      <c r="B1752" s="83" t="s">
        <v>2286</v>
      </c>
      <c r="C1752" s="26" t="s">
        <v>145</v>
      </c>
      <c r="D1752" s="26">
        <v>1</v>
      </c>
      <c r="E1752" s="84">
        <v>424.69952499999999</v>
      </c>
      <c r="F1752" s="26">
        <v>424.69952499999999</v>
      </c>
      <c r="G1752" s="26">
        <v>3</v>
      </c>
      <c r="H1752" s="26">
        <v>1</v>
      </c>
      <c r="I1752" s="26">
        <v>35</v>
      </c>
      <c r="J1752" s="26"/>
      <c r="K1752" s="26"/>
    </row>
    <row r="1753" spans="1:11" s="76" customFormat="1" x14ac:dyDescent="0.35">
      <c r="A1753" s="82" t="s">
        <v>2330</v>
      </c>
      <c r="B1753" s="83" t="s">
        <v>2287</v>
      </c>
      <c r="C1753" s="26" t="s">
        <v>145</v>
      </c>
      <c r="D1753" s="26">
        <v>2</v>
      </c>
      <c r="E1753" s="84">
        <v>212.31</v>
      </c>
      <c r="F1753" s="26">
        <v>424.62</v>
      </c>
      <c r="G1753" s="26">
        <v>3</v>
      </c>
      <c r="H1753" s="26">
        <v>1</v>
      </c>
      <c r="I1753" s="26">
        <v>12</v>
      </c>
      <c r="J1753" s="26"/>
      <c r="K1753" s="26"/>
    </row>
    <row r="1754" spans="1:11" s="76" customFormat="1" x14ac:dyDescent="0.35">
      <c r="A1754" s="82" t="s">
        <v>2331</v>
      </c>
      <c r="B1754" s="83" t="s">
        <v>2288</v>
      </c>
      <c r="C1754" s="26" t="s">
        <v>145</v>
      </c>
      <c r="D1754" s="26">
        <v>1</v>
      </c>
      <c r="E1754" s="84">
        <v>126.95399999999999</v>
      </c>
      <c r="F1754" s="26">
        <v>126.95399999999999</v>
      </c>
      <c r="G1754" s="26">
        <v>3</v>
      </c>
      <c r="H1754" s="26">
        <v>1</v>
      </c>
      <c r="I1754" s="26">
        <v>20</v>
      </c>
      <c r="J1754" s="26"/>
      <c r="K1754" s="26"/>
    </row>
    <row r="1755" spans="1:11" s="76" customFormat="1" x14ac:dyDescent="0.35">
      <c r="A1755" s="82" t="s">
        <v>2332</v>
      </c>
      <c r="B1755" s="83" t="s">
        <v>3648</v>
      </c>
      <c r="C1755" s="26" t="s">
        <v>145</v>
      </c>
      <c r="D1755" s="26">
        <v>2</v>
      </c>
      <c r="E1755" s="84">
        <v>212.29499999999999</v>
      </c>
      <c r="F1755" s="26">
        <v>424.59</v>
      </c>
      <c r="G1755" s="26">
        <v>3</v>
      </c>
      <c r="H1755" s="26">
        <v>1</v>
      </c>
      <c r="I1755" s="26">
        <v>50</v>
      </c>
      <c r="J1755" s="26"/>
      <c r="K1755" s="26"/>
    </row>
    <row r="1756" spans="1:11" s="76" customFormat="1" x14ac:dyDescent="0.35">
      <c r="A1756" s="82" t="s">
        <v>2333</v>
      </c>
      <c r="B1756" s="83" t="s">
        <v>2289</v>
      </c>
      <c r="C1756" s="26" t="s">
        <v>145</v>
      </c>
      <c r="D1756" s="26">
        <v>2</v>
      </c>
      <c r="E1756" s="84">
        <v>84.698999999999998</v>
      </c>
      <c r="F1756" s="26">
        <v>169.398</v>
      </c>
      <c r="G1756" s="26">
        <v>3</v>
      </c>
      <c r="H1756" s="26">
        <v>1</v>
      </c>
      <c r="I1756" s="26">
        <v>35</v>
      </c>
      <c r="J1756" s="26"/>
      <c r="K1756" s="26"/>
    </row>
    <row r="1757" spans="1:11" s="76" customFormat="1" x14ac:dyDescent="0.35">
      <c r="A1757" s="82" t="s">
        <v>2334</v>
      </c>
      <c r="B1757" s="83" t="s">
        <v>2290</v>
      </c>
      <c r="C1757" s="26" t="s">
        <v>145</v>
      </c>
      <c r="D1757" s="26">
        <v>4</v>
      </c>
      <c r="E1757" s="84">
        <v>9</v>
      </c>
      <c r="F1757" s="26">
        <v>36</v>
      </c>
      <c r="G1757" s="26">
        <v>3</v>
      </c>
      <c r="H1757" s="26">
        <v>2</v>
      </c>
      <c r="I1757" s="26">
        <v>12</v>
      </c>
      <c r="J1757" s="26"/>
      <c r="K1757" s="26"/>
    </row>
    <row r="1758" spans="1:11" s="76" customFormat="1" x14ac:dyDescent="0.35">
      <c r="A1758" s="82" t="s">
        <v>2335</v>
      </c>
      <c r="B1758" s="83" t="s">
        <v>560</v>
      </c>
      <c r="C1758" s="26" t="s">
        <v>132</v>
      </c>
      <c r="D1758" s="26">
        <v>6</v>
      </c>
      <c r="E1758" s="84">
        <v>43</v>
      </c>
      <c r="F1758" s="26">
        <v>258</v>
      </c>
      <c r="G1758" s="26">
        <v>1</v>
      </c>
      <c r="H1758" s="26">
        <v>2</v>
      </c>
      <c r="I1758" s="26">
        <v>60</v>
      </c>
      <c r="J1758" s="26"/>
      <c r="K1758" s="26"/>
    </row>
    <row r="1759" spans="1:11" s="76" customFormat="1" x14ac:dyDescent="0.35">
      <c r="A1759" s="82" t="s">
        <v>2336</v>
      </c>
      <c r="B1759" s="83" t="s">
        <v>2291</v>
      </c>
      <c r="C1759" s="26" t="s">
        <v>145</v>
      </c>
      <c r="D1759" s="26">
        <v>1</v>
      </c>
      <c r="E1759" s="84">
        <v>169.66800000000001</v>
      </c>
      <c r="F1759" s="26">
        <v>169.66800000000001</v>
      </c>
      <c r="G1759" s="26">
        <v>3</v>
      </c>
      <c r="H1759" s="26">
        <v>1</v>
      </c>
      <c r="I1759" s="26">
        <v>18</v>
      </c>
      <c r="J1759" s="26"/>
      <c r="K1759" s="26"/>
    </row>
    <row r="1760" spans="1:11" s="76" customFormat="1" x14ac:dyDescent="0.35">
      <c r="A1760" s="82" t="s">
        <v>2337</v>
      </c>
      <c r="B1760" s="83" t="s">
        <v>3649</v>
      </c>
      <c r="C1760" s="26" t="s">
        <v>145</v>
      </c>
      <c r="D1760" s="26">
        <v>1</v>
      </c>
      <c r="E1760" s="84">
        <v>429.85</v>
      </c>
      <c r="F1760" s="26">
        <v>429.85</v>
      </c>
      <c r="G1760" s="26">
        <v>3</v>
      </c>
      <c r="H1760" s="26">
        <v>1</v>
      </c>
      <c r="I1760" s="26">
        <v>16</v>
      </c>
      <c r="J1760" s="26"/>
      <c r="K1760" s="26"/>
    </row>
    <row r="1761" spans="1:11" s="76" customFormat="1" x14ac:dyDescent="0.35">
      <c r="A1761" s="82" t="s">
        <v>2338</v>
      </c>
      <c r="B1761" s="83" t="s">
        <v>2292</v>
      </c>
      <c r="C1761" s="26" t="s">
        <v>145</v>
      </c>
      <c r="D1761" s="26">
        <v>1</v>
      </c>
      <c r="E1761" s="84">
        <v>419.18</v>
      </c>
      <c r="F1761" s="26">
        <v>419.18</v>
      </c>
      <c r="G1761" s="26">
        <v>3</v>
      </c>
      <c r="H1761" s="26">
        <v>1</v>
      </c>
      <c r="I1761" s="26">
        <v>10</v>
      </c>
      <c r="J1761" s="26"/>
      <c r="K1761" s="26"/>
    </row>
    <row r="1762" spans="1:11" s="76" customFormat="1" x14ac:dyDescent="0.35">
      <c r="A1762" s="82" t="s">
        <v>2339</v>
      </c>
      <c r="B1762" s="83" t="s">
        <v>2293</v>
      </c>
      <c r="C1762" s="26" t="s">
        <v>145</v>
      </c>
      <c r="D1762" s="26">
        <v>1</v>
      </c>
      <c r="E1762" s="84">
        <v>288.39999999999998</v>
      </c>
      <c r="F1762" s="26">
        <v>288.39999999999998</v>
      </c>
      <c r="G1762" s="26">
        <v>3</v>
      </c>
      <c r="H1762" s="26">
        <v>1</v>
      </c>
      <c r="I1762" s="26">
        <v>13</v>
      </c>
      <c r="J1762" s="26"/>
      <c r="K1762" s="26"/>
    </row>
    <row r="1763" spans="1:11" s="76" customFormat="1" x14ac:dyDescent="0.35">
      <c r="A1763" s="82" t="s">
        <v>2340</v>
      </c>
      <c r="B1763" s="83" t="s">
        <v>2294</v>
      </c>
      <c r="C1763" s="26" t="s">
        <v>145</v>
      </c>
      <c r="D1763" s="26">
        <v>1</v>
      </c>
      <c r="E1763" s="84">
        <v>129</v>
      </c>
      <c r="F1763" s="26">
        <v>129</v>
      </c>
      <c r="G1763" s="26">
        <v>3</v>
      </c>
      <c r="H1763" s="26">
        <v>1</v>
      </c>
      <c r="I1763" s="26">
        <v>16</v>
      </c>
      <c r="J1763" s="26"/>
      <c r="K1763" s="26"/>
    </row>
    <row r="1764" spans="1:11" s="76" customFormat="1" x14ac:dyDescent="0.35">
      <c r="A1764" s="82" t="s">
        <v>2341</v>
      </c>
      <c r="B1764" s="83" t="s">
        <v>2295</v>
      </c>
      <c r="C1764" s="26" t="s">
        <v>32</v>
      </c>
      <c r="D1764" s="26">
        <v>2</v>
      </c>
      <c r="E1764" s="84">
        <v>11.025</v>
      </c>
      <c r="F1764" s="26">
        <v>22.05</v>
      </c>
      <c r="G1764" s="26">
        <v>1</v>
      </c>
      <c r="H1764" s="26">
        <v>1</v>
      </c>
      <c r="I1764" s="26">
        <v>200</v>
      </c>
      <c r="J1764" s="26"/>
      <c r="K1764" s="26"/>
    </row>
    <row r="1765" spans="1:11" s="76" customFormat="1" x14ac:dyDescent="0.35">
      <c r="A1765" s="82" t="s">
        <v>2342</v>
      </c>
      <c r="B1765" s="83" t="s">
        <v>3650</v>
      </c>
      <c r="C1765" s="26" t="s">
        <v>33</v>
      </c>
      <c r="D1765" s="26">
        <v>1</v>
      </c>
      <c r="E1765" s="84">
        <v>119</v>
      </c>
      <c r="F1765" s="26">
        <v>119</v>
      </c>
      <c r="G1765" s="26">
        <v>1</v>
      </c>
      <c r="H1765" s="26">
        <v>1</v>
      </c>
      <c r="I1765" s="26">
        <v>120</v>
      </c>
      <c r="J1765" s="26"/>
      <c r="K1765" s="26"/>
    </row>
    <row r="1766" spans="1:11" s="76" customFormat="1" x14ac:dyDescent="0.35">
      <c r="A1766" s="82" t="s">
        <v>2343</v>
      </c>
      <c r="B1766" s="83" t="s">
        <v>1912</v>
      </c>
      <c r="C1766" s="26" t="s">
        <v>32</v>
      </c>
      <c r="D1766" s="26">
        <v>1</v>
      </c>
      <c r="E1766" s="84">
        <v>98</v>
      </c>
      <c r="F1766" s="26">
        <v>98</v>
      </c>
      <c r="G1766" s="26">
        <v>1</v>
      </c>
      <c r="H1766" s="26">
        <v>1</v>
      </c>
      <c r="I1766" s="26">
        <v>200</v>
      </c>
      <c r="J1766" s="26"/>
      <c r="K1766" s="26"/>
    </row>
    <row r="1767" spans="1:11" s="76" customFormat="1" x14ac:dyDescent="0.35">
      <c r="A1767" s="82" t="s">
        <v>2344</v>
      </c>
      <c r="B1767" s="83" t="s">
        <v>2296</v>
      </c>
      <c r="C1767" s="26" t="s">
        <v>32</v>
      </c>
      <c r="D1767" s="26">
        <v>1</v>
      </c>
      <c r="E1767" s="84">
        <v>150</v>
      </c>
      <c r="F1767" s="26">
        <v>150</v>
      </c>
      <c r="G1767" s="26">
        <v>3</v>
      </c>
      <c r="H1767" s="26">
        <v>1</v>
      </c>
      <c r="I1767" s="26">
        <v>100</v>
      </c>
      <c r="J1767" s="26"/>
      <c r="K1767" s="26"/>
    </row>
    <row r="1768" spans="1:11" s="76" customFormat="1" x14ac:dyDescent="0.35">
      <c r="A1768" s="82" t="s">
        <v>2345</v>
      </c>
      <c r="B1768" s="83" t="s">
        <v>2297</v>
      </c>
      <c r="C1768" s="26" t="s">
        <v>32</v>
      </c>
      <c r="D1768" s="26">
        <v>10</v>
      </c>
      <c r="E1768" s="84">
        <v>25.349710999999999</v>
      </c>
      <c r="F1768" s="26">
        <v>253.49710999999999</v>
      </c>
      <c r="G1768" s="26">
        <v>1</v>
      </c>
      <c r="H1768" s="26">
        <v>2</v>
      </c>
      <c r="I1768" s="26">
        <v>90</v>
      </c>
      <c r="J1768" s="26"/>
      <c r="K1768" s="26"/>
    </row>
    <row r="1769" spans="1:11" s="76" customFormat="1" x14ac:dyDescent="0.35">
      <c r="A1769" s="82" t="s">
        <v>2346</v>
      </c>
      <c r="B1769" s="83" t="s">
        <v>2298</v>
      </c>
      <c r="C1769" s="26" t="s">
        <v>132</v>
      </c>
      <c r="D1769" s="26">
        <v>2</v>
      </c>
      <c r="E1769" s="84">
        <v>44.86</v>
      </c>
      <c r="F1769" s="26">
        <v>89.72</v>
      </c>
      <c r="G1769" s="26">
        <v>3</v>
      </c>
      <c r="H1769" s="26">
        <v>1</v>
      </c>
      <c r="I1769" s="26">
        <v>16</v>
      </c>
      <c r="J1769" s="26"/>
      <c r="K1769" s="26"/>
    </row>
    <row r="1770" spans="1:11" s="76" customFormat="1" x14ac:dyDescent="0.35">
      <c r="A1770" s="82" t="s">
        <v>2347</v>
      </c>
      <c r="B1770" s="83" t="s">
        <v>2299</v>
      </c>
      <c r="C1770" s="26" t="s">
        <v>32</v>
      </c>
      <c r="D1770" s="26">
        <v>1</v>
      </c>
      <c r="E1770" s="84">
        <v>650</v>
      </c>
      <c r="F1770" s="26">
        <v>650</v>
      </c>
      <c r="G1770" s="26">
        <v>3</v>
      </c>
      <c r="H1770" s="26">
        <v>1</v>
      </c>
      <c r="I1770" s="26">
        <v>5</v>
      </c>
      <c r="J1770" s="26"/>
      <c r="K1770" s="26"/>
    </row>
    <row r="1771" spans="1:11" s="76" customFormat="1" x14ac:dyDescent="0.35">
      <c r="A1771" s="82" t="s">
        <v>2348</v>
      </c>
      <c r="B1771" s="83" t="s">
        <v>2300</v>
      </c>
      <c r="C1771" s="26" t="s">
        <v>32</v>
      </c>
      <c r="D1771" s="26">
        <v>2</v>
      </c>
      <c r="E1771" s="84">
        <v>115.87</v>
      </c>
      <c r="F1771" s="26">
        <v>231.74</v>
      </c>
      <c r="G1771" s="26">
        <v>1</v>
      </c>
      <c r="H1771" s="26">
        <v>2</v>
      </c>
      <c r="I1771" s="26">
        <v>300</v>
      </c>
      <c r="J1771" s="26"/>
      <c r="K1771" s="26"/>
    </row>
    <row r="1772" spans="1:11" s="76" customFormat="1" x14ac:dyDescent="0.35">
      <c r="A1772" s="82" t="s">
        <v>2349</v>
      </c>
      <c r="B1772" s="83" t="s">
        <v>2301</v>
      </c>
      <c r="C1772" s="26" t="s">
        <v>32</v>
      </c>
      <c r="D1772" s="26">
        <v>1</v>
      </c>
      <c r="E1772" s="84">
        <v>5.25</v>
      </c>
      <c r="F1772" s="26">
        <v>5.25</v>
      </c>
      <c r="G1772" s="26">
        <v>1</v>
      </c>
      <c r="H1772" s="26">
        <v>1</v>
      </c>
      <c r="I1772" s="26">
        <v>350</v>
      </c>
      <c r="J1772" s="26"/>
      <c r="K1772" s="26"/>
    </row>
    <row r="1773" spans="1:11" s="76" customFormat="1" x14ac:dyDescent="0.35">
      <c r="A1773" s="82" t="s">
        <v>2350</v>
      </c>
      <c r="B1773" s="83" t="s">
        <v>1528</v>
      </c>
      <c r="C1773" s="26" t="s">
        <v>132</v>
      </c>
      <c r="D1773" s="26">
        <v>1</v>
      </c>
      <c r="E1773" s="84">
        <v>8.3309999999999995</v>
      </c>
      <c r="F1773" s="26">
        <v>8.3309999999999995</v>
      </c>
      <c r="G1773" s="26">
        <v>1</v>
      </c>
      <c r="H1773" s="26">
        <v>1</v>
      </c>
      <c r="I1773" s="26">
        <v>80</v>
      </c>
      <c r="J1773" s="26"/>
      <c r="K1773" s="26"/>
    </row>
    <row r="1774" spans="1:11" s="76" customFormat="1" x14ac:dyDescent="0.35">
      <c r="A1774" s="82" t="s">
        <v>2351</v>
      </c>
      <c r="B1774" s="83" t="s">
        <v>2302</v>
      </c>
      <c r="C1774" s="26" t="s">
        <v>132</v>
      </c>
      <c r="D1774" s="26">
        <v>1</v>
      </c>
      <c r="E1774" s="84">
        <v>42.283999999999999</v>
      </c>
      <c r="F1774" s="26">
        <v>42.283999999999999</v>
      </c>
      <c r="G1774" s="26">
        <v>1</v>
      </c>
      <c r="H1774" s="26">
        <v>1</v>
      </c>
      <c r="I1774" s="26">
        <v>50</v>
      </c>
      <c r="J1774" s="26"/>
      <c r="K1774" s="26"/>
    </row>
    <row r="1775" spans="1:11" s="76" customFormat="1" x14ac:dyDescent="0.35">
      <c r="A1775" s="82" t="s">
        <v>2352</v>
      </c>
      <c r="B1775" s="83" t="s">
        <v>728</v>
      </c>
      <c r="C1775" s="26" t="s">
        <v>32</v>
      </c>
      <c r="D1775" s="26">
        <v>1</v>
      </c>
      <c r="E1775" s="84">
        <v>98.7</v>
      </c>
      <c r="F1775" s="26">
        <v>98.7</v>
      </c>
      <c r="G1775" s="26">
        <v>1</v>
      </c>
      <c r="H1775" s="26">
        <v>1</v>
      </c>
      <c r="I1775" s="26">
        <v>120</v>
      </c>
      <c r="J1775" s="26"/>
      <c r="K1775" s="26"/>
    </row>
    <row r="1776" spans="1:11" s="76" customFormat="1" x14ac:dyDescent="0.35">
      <c r="A1776" s="82" t="s">
        <v>2353</v>
      </c>
      <c r="B1776" s="83" t="s">
        <v>2303</v>
      </c>
      <c r="C1776" s="26" t="s">
        <v>32</v>
      </c>
      <c r="D1776" s="26">
        <v>1</v>
      </c>
      <c r="E1776" s="84">
        <v>828.69539999999995</v>
      </c>
      <c r="F1776" s="26">
        <v>828.69539999999995</v>
      </c>
      <c r="G1776" s="26">
        <v>1</v>
      </c>
      <c r="H1776" s="26">
        <v>1</v>
      </c>
      <c r="I1776" s="26">
        <v>100</v>
      </c>
      <c r="J1776" s="26"/>
      <c r="K1776" s="26"/>
    </row>
    <row r="1777" spans="1:11" s="76" customFormat="1" x14ac:dyDescent="0.35">
      <c r="A1777" s="82" t="s">
        <v>2354</v>
      </c>
      <c r="B1777" s="83" t="s">
        <v>2304</v>
      </c>
      <c r="C1777" s="26" t="s">
        <v>32</v>
      </c>
      <c r="D1777" s="26">
        <v>1</v>
      </c>
      <c r="E1777" s="84">
        <v>96.075000000000003</v>
      </c>
      <c r="F1777" s="26">
        <v>96.075000000000003</v>
      </c>
      <c r="G1777" s="26">
        <v>1</v>
      </c>
      <c r="H1777" s="26">
        <v>1</v>
      </c>
      <c r="I1777" s="26">
        <v>130</v>
      </c>
      <c r="J1777" s="26"/>
      <c r="K1777" s="26"/>
    </row>
    <row r="1778" spans="1:11" s="76" customFormat="1" x14ac:dyDescent="0.35">
      <c r="A1778" s="82" t="s">
        <v>2355</v>
      </c>
      <c r="B1778" s="83" t="s">
        <v>3651</v>
      </c>
      <c r="C1778" s="26" t="s">
        <v>145</v>
      </c>
      <c r="D1778" s="26">
        <v>1</v>
      </c>
      <c r="E1778" s="84">
        <v>1147.8078</v>
      </c>
      <c r="F1778" s="26">
        <v>1147.8078</v>
      </c>
      <c r="G1778" s="26">
        <v>1</v>
      </c>
      <c r="H1778" s="26">
        <v>2</v>
      </c>
      <c r="I1778" s="26">
        <v>250</v>
      </c>
      <c r="J1778" s="26"/>
      <c r="K1778" s="26"/>
    </row>
    <row r="1779" spans="1:11" s="76" customFormat="1" x14ac:dyDescent="0.35">
      <c r="A1779" s="82" t="s">
        <v>2356</v>
      </c>
      <c r="B1779" s="83" t="s">
        <v>2305</v>
      </c>
      <c r="C1779" s="26" t="s">
        <v>145</v>
      </c>
      <c r="D1779" s="26">
        <v>1</v>
      </c>
      <c r="E1779" s="84">
        <v>11.64</v>
      </c>
      <c r="F1779" s="26">
        <v>11.64</v>
      </c>
      <c r="G1779" s="26">
        <v>3</v>
      </c>
      <c r="H1779" s="26">
        <v>1</v>
      </c>
      <c r="I1779" s="26">
        <v>15</v>
      </c>
      <c r="J1779" s="26"/>
      <c r="K1779" s="26"/>
    </row>
    <row r="1780" spans="1:11" s="76" customFormat="1" x14ac:dyDescent="0.35">
      <c r="A1780" s="82" t="s">
        <v>2357</v>
      </c>
      <c r="B1780" s="83" t="s">
        <v>2306</v>
      </c>
      <c r="C1780" s="26" t="s">
        <v>145</v>
      </c>
      <c r="D1780" s="26">
        <v>1</v>
      </c>
      <c r="E1780" s="84">
        <v>36.734000000000002</v>
      </c>
      <c r="F1780" s="26">
        <v>36.734000000000002</v>
      </c>
      <c r="G1780" s="26">
        <v>1</v>
      </c>
      <c r="H1780" s="26">
        <v>1</v>
      </c>
      <c r="I1780" s="26">
        <v>180</v>
      </c>
      <c r="J1780" s="26"/>
      <c r="K1780" s="26"/>
    </row>
    <row r="1781" spans="1:11" s="76" customFormat="1" x14ac:dyDescent="0.35">
      <c r="A1781" s="82" t="s">
        <v>2358</v>
      </c>
      <c r="B1781" s="83" t="s">
        <v>2307</v>
      </c>
      <c r="C1781" s="26" t="s">
        <v>145</v>
      </c>
      <c r="D1781" s="26">
        <v>1</v>
      </c>
      <c r="E1781" s="84">
        <v>10.907999999999999</v>
      </c>
      <c r="F1781" s="26">
        <v>10.907999999999999</v>
      </c>
      <c r="G1781" s="26">
        <v>1</v>
      </c>
      <c r="H1781" s="26">
        <v>1</v>
      </c>
      <c r="I1781" s="26">
        <v>40</v>
      </c>
      <c r="J1781" s="26"/>
      <c r="K1781" s="26"/>
    </row>
    <row r="1782" spans="1:11" s="76" customFormat="1" x14ac:dyDescent="0.35">
      <c r="A1782" s="82" t="s">
        <v>2359</v>
      </c>
      <c r="B1782" s="83" t="s">
        <v>2308</v>
      </c>
      <c r="C1782" s="26" t="s">
        <v>145</v>
      </c>
      <c r="D1782" s="26">
        <v>1</v>
      </c>
      <c r="E1782" s="84">
        <v>74.674000000000007</v>
      </c>
      <c r="F1782" s="26">
        <v>74.674000000000007</v>
      </c>
      <c r="G1782" s="26">
        <v>3</v>
      </c>
      <c r="H1782" s="26">
        <v>1</v>
      </c>
      <c r="I1782" s="26">
        <v>25</v>
      </c>
      <c r="J1782" s="26"/>
      <c r="K1782" s="26"/>
    </row>
    <row r="1783" spans="1:11" s="76" customFormat="1" x14ac:dyDescent="0.35">
      <c r="A1783" s="82" t="s">
        <v>2360</v>
      </c>
      <c r="B1783" s="83" t="s">
        <v>3652</v>
      </c>
      <c r="C1783" s="26" t="s">
        <v>32</v>
      </c>
      <c r="D1783" s="26">
        <v>1</v>
      </c>
      <c r="E1783" s="84">
        <v>1178.2691</v>
      </c>
      <c r="F1783" s="26">
        <v>1178.2691</v>
      </c>
      <c r="G1783" s="26">
        <v>3</v>
      </c>
      <c r="H1783" s="26">
        <v>1</v>
      </c>
      <c r="I1783" s="26">
        <v>15</v>
      </c>
      <c r="J1783" s="26"/>
      <c r="K1783" s="26"/>
    </row>
    <row r="1784" spans="1:11" s="76" customFormat="1" x14ac:dyDescent="0.35">
      <c r="A1784" s="82" t="s">
        <v>2361</v>
      </c>
      <c r="B1784" s="83" t="s">
        <v>2309</v>
      </c>
      <c r="C1784" s="26" t="s">
        <v>132</v>
      </c>
      <c r="D1784" s="26">
        <v>1</v>
      </c>
      <c r="E1784" s="84">
        <v>379.39</v>
      </c>
      <c r="F1784" s="26">
        <v>379.39</v>
      </c>
      <c r="G1784" s="26">
        <v>3</v>
      </c>
      <c r="H1784" s="26">
        <v>1</v>
      </c>
      <c r="I1784" s="26">
        <v>15</v>
      </c>
      <c r="J1784" s="26"/>
      <c r="K1784" s="26"/>
    </row>
    <row r="1785" spans="1:11" s="76" customFormat="1" x14ac:dyDescent="0.35">
      <c r="A1785" s="82" t="s">
        <v>2362</v>
      </c>
      <c r="B1785" s="83" t="s">
        <v>2310</v>
      </c>
      <c r="C1785" s="26" t="s">
        <v>32</v>
      </c>
      <c r="D1785" s="26">
        <v>1</v>
      </c>
      <c r="E1785" s="84">
        <v>1238.75</v>
      </c>
      <c r="F1785" s="26">
        <v>1238.75</v>
      </c>
      <c r="G1785" s="26">
        <v>3</v>
      </c>
      <c r="H1785" s="26">
        <v>2</v>
      </c>
      <c r="I1785" s="26">
        <v>20</v>
      </c>
      <c r="J1785" s="26"/>
      <c r="K1785" s="26"/>
    </row>
    <row r="1786" spans="1:11" s="76" customFormat="1" x14ac:dyDescent="0.35">
      <c r="A1786" s="82" t="s">
        <v>2363</v>
      </c>
      <c r="B1786" s="83" t="s">
        <v>442</v>
      </c>
      <c r="C1786" s="26" t="s">
        <v>32</v>
      </c>
      <c r="D1786" s="26">
        <v>2</v>
      </c>
      <c r="E1786" s="84">
        <v>29.816600000000001</v>
      </c>
      <c r="F1786" s="26">
        <v>59.633200000000002</v>
      </c>
      <c r="G1786" s="26">
        <v>1</v>
      </c>
      <c r="H1786" s="26">
        <v>2</v>
      </c>
      <c r="I1786" s="26">
        <v>120</v>
      </c>
      <c r="J1786" s="26"/>
      <c r="K1786" s="26"/>
    </row>
    <row r="1787" spans="1:11" s="76" customFormat="1" x14ac:dyDescent="0.35">
      <c r="A1787" s="82" t="s">
        <v>2364</v>
      </c>
      <c r="B1787" s="83" t="s">
        <v>2134</v>
      </c>
      <c r="C1787" s="26" t="s">
        <v>32</v>
      </c>
      <c r="D1787" s="26">
        <v>1</v>
      </c>
      <c r="E1787" s="84">
        <v>62</v>
      </c>
      <c r="F1787" s="26">
        <v>62</v>
      </c>
      <c r="G1787" s="26">
        <v>1</v>
      </c>
      <c r="H1787" s="26">
        <v>1</v>
      </c>
      <c r="I1787" s="26">
        <v>150</v>
      </c>
      <c r="J1787" s="26"/>
      <c r="K1787" s="26"/>
    </row>
    <row r="1788" spans="1:11" s="76" customFormat="1" x14ac:dyDescent="0.35">
      <c r="A1788" s="82" t="s">
        <v>2365</v>
      </c>
      <c r="B1788" s="83" t="s">
        <v>3653</v>
      </c>
      <c r="C1788" s="26" t="s">
        <v>32</v>
      </c>
      <c r="D1788" s="26">
        <v>1</v>
      </c>
      <c r="E1788" s="84">
        <v>38</v>
      </c>
      <c r="F1788" s="26">
        <v>38</v>
      </c>
      <c r="G1788" s="26">
        <v>1</v>
      </c>
      <c r="H1788" s="26">
        <v>2</v>
      </c>
      <c r="I1788" s="26">
        <v>180</v>
      </c>
      <c r="J1788" s="26"/>
      <c r="K1788" s="26"/>
    </row>
    <row r="1789" spans="1:11" s="76" customFormat="1" x14ac:dyDescent="0.35">
      <c r="A1789" s="82" t="s">
        <v>2366</v>
      </c>
      <c r="B1789" s="83" t="s">
        <v>1699</v>
      </c>
      <c r="C1789" s="26" t="s">
        <v>32</v>
      </c>
      <c r="D1789" s="26">
        <v>1</v>
      </c>
      <c r="E1789" s="84">
        <v>150</v>
      </c>
      <c r="F1789" s="26">
        <v>150</v>
      </c>
      <c r="G1789" s="26">
        <v>1</v>
      </c>
      <c r="H1789" s="26">
        <v>1</v>
      </c>
      <c r="I1789" s="26">
        <v>150</v>
      </c>
      <c r="J1789" s="26"/>
      <c r="K1789" s="26"/>
    </row>
    <row r="1790" spans="1:11" s="76" customFormat="1" x14ac:dyDescent="0.35">
      <c r="A1790" s="82" t="s">
        <v>2367</v>
      </c>
      <c r="B1790" s="83" t="s">
        <v>2311</v>
      </c>
      <c r="C1790" s="26" t="s">
        <v>32</v>
      </c>
      <c r="D1790" s="26">
        <v>1</v>
      </c>
      <c r="E1790" s="84">
        <v>99.33</v>
      </c>
      <c r="F1790" s="26">
        <v>99.33</v>
      </c>
      <c r="G1790" s="26">
        <v>1</v>
      </c>
      <c r="H1790" s="26">
        <v>2</v>
      </c>
      <c r="I1790" s="26">
        <v>150</v>
      </c>
      <c r="J1790" s="26"/>
      <c r="K1790" s="26"/>
    </row>
    <row r="1791" spans="1:11" s="76" customFormat="1" x14ac:dyDescent="0.35">
      <c r="A1791" s="82" t="s">
        <v>2368</v>
      </c>
      <c r="B1791" s="83" t="s">
        <v>2312</v>
      </c>
      <c r="C1791" s="26" t="s">
        <v>132</v>
      </c>
      <c r="D1791" s="26">
        <v>1</v>
      </c>
      <c r="E1791" s="84">
        <v>7.5</v>
      </c>
      <c r="F1791" s="26">
        <v>7.5</v>
      </c>
      <c r="G1791" s="26">
        <v>1</v>
      </c>
      <c r="H1791" s="26">
        <v>1</v>
      </c>
      <c r="I1791" s="26">
        <v>200</v>
      </c>
      <c r="J1791" s="26"/>
      <c r="K1791" s="26"/>
    </row>
    <row r="1792" spans="1:11" s="76" customFormat="1" x14ac:dyDescent="0.35">
      <c r="A1792" s="82" t="s">
        <v>2369</v>
      </c>
      <c r="B1792" s="83" t="s">
        <v>2313</v>
      </c>
      <c r="C1792" s="26" t="s">
        <v>132</v>
      </c>
      <c r="D1792" s="26">
        <v>1</v>
      </c>
      <c r="E1792" s="84">
        <v>5.78</v>
      </c>
      <c r="F1792" s="26">
        <v>5.78</v>
      </c>
      <c r="G1792" s="26">
        <v>1</v>
      </c>
      <c r="H1792" s="26">
        <v>1</v>
      </c>
      <c r="I1792" s="26">
        <v>160</v>
      </c>
      <c r="J1792" s="26"/>
      <c r="K1792" s="26"/>
    </row>
    <row r="1793" spans="1:11" s="76" customFormat="1" x14ac:dyDescent="0.35">
      <c r="A1793" s="82" t="s">
        <v>2370</v>
      </c>
      <c r="B1793" s="83" t="s">
        <v>2314</v>
      </c>
      <c r="C1793" s="26" t="s">
        <v>132</v>
      </c>
      <c r="D1793" s="26">
        <v>1</v>
      </c>
      <c r="E1793" s="84">
        <v>19.600000000000001</v>
      </c>
      <c r="F1793" s="26">
        <v>19.600000000000001</v>
      </c>
      <c r="G1793" s="26">
        <v>1</v>
      </c>
      <c r="H1793" s="26">
        <v>1</v>
      </c>
      <c r="I1793" s="26">
        <v>80</v>
      </c>
      <c r="J1793" s="26"/>
      <c r="K1793" s="26"/>
    </row>
    <row r="1794" spans="1:11" s="76" customFormat="1" x14ac:dyDescent="0.35">
      <c r="A1794" s="82" t="s">
        <v>2371</v>
      </c>
      <c r="B1794" s="83" t="s">
        <v>2315</v>
      </c>
      <c r="C1794" s="26" t="s">
        <v>32</v>
      </c>
      <c r="D1794" s="26">
        <v>2</v>
      </c>
      <c r="E1794" s="84">
        <v>195</v>
      </c>
      <c r="F1794" s="26">
        <v>390</v>
      </c>
      <c r="G1794" s="26">
        <v>1</v>
      </c>
      <c r="H1794" s="26">
        <v>2</v>
      </c>
      <c r="I1794" s="26">
        <v>70</v>
      </c>
      <c r="J1794" s="26"/>
      <c r="K1794" s="26"/>
    </row>
    <row r="1795" spans="1:11" s="76" customFormat="1" x14ac:dyDescent="0.35">
      <c r="A1795" s="82" t="s">
        <v>2372</v>
      </c>
      <c r="B1795" s="83" t="s">
        <v>2316</v>
      </c>
      <c r="C1795" s="26" t="s">
        <v>32</v>
      </c>
      <c r="D1795" s="26">
        <v>4</v>
      </c>
      <c r="E1795" s="84">
        <v>44.5</v>
      </c>
      <c r="F1795" s="26">
        <v>178</v>
      </c>
      <c r="G1795" s="26">
        <v>1</v>
      </c>
      <c r="H1795" s="26">
        <v>2</v>
      </c>
      <c r="I1795" s="26">
        <v>280</v>
      </c>
      <c r="J1795" s="26"/>
      <c r="K1795" s="26"/>
    </row>
    <row r="1796" spans="1:11" s="76" customFormat="1" x14ac:dyDescent="0.35">
      <c r="A1796" s="82" t="s">
        <v>2373</v>
      </c>
      <c r="B1796" s="83" t="s">
        <v>149</v>
      </c>
      <c r="C1796" s="26" t="s">
        <v>32</v>
      </c>
      <c r="D1796" s="26">
        <v>20</v>
      </c>
      <c r="E1796" s="84">
        <v>2</v>
      </c>
      <c r="F1796" s="26">
        <v>40</v>
      </c>
      <c r="G1796" s="26">
        <v>1</v>
      </c>
      <c r="H1796" s="26">
        <v>1</v>
      </c>
      <c r="I1796" s="26">
        <v>70</v>
      </c>
      <c r="J1796" s="26"/>
      <c r="K1796" s="26"/>
    </row>
    <row r="1797" spans="1:11" s="76" customFormat="1" x14ac:dyDescent="0.35">
      <c r="A1797" s="82" t="s">
        <v>2374</v>
      </c>
      <c r="B1797" s="83" t="s">
        <v>621</v>
      </c>
      <c r="C1797" s="26" t="s">
        <v>132</v>
      </c>
      <c r="D1797" s="26">
        <v>4</v>
      </c>
      <c r="E1797" s="84">
        <v>170</v>
      </c>
      <c r="F1797" s="26">
        <v>680</v>
      </c>
      <c r="G1797" s="26">
        <v>1</v>
      </c>
      <c r="H1797" s="26">
        <v>2</v>
      </c>
      <c r="I1797" s="26">
        <v>60</v>
      </c>
      <c r="J1797" s="26"/>
      <c r="K1797" s="26"/>
    </row>
    <row r="1798" spans="1:11" s="76" customFormat="1" x14ac:dyDescent="0.35">
      <c r="A1798" s="82" t="s">
        <v>2375</v>
      </c>
      <c r="B1798" s="83" t="s">
        <v>1196</v>
      </c>
      <c r="C1798" s="26" t="s">
        <v>132</v>
      </c>
      <c r="D1798" s="26">
        <v>1</v>
      </c>
      <c r="E1798" s="84">
        <v>63.612000000000002</v>
      </c>
      <c r="F1798" s="26">
        <v>63.612000000000002</v>
      </c>
      <c r="G1798" s="26">
        <v>1</v>
      </c>
      <c r="H1798" s="26">
        <v>1</v>
      </c>
      <c r="I1798" s="26">
        <v>35</v>
      </c>
      <c r="J1798" s="26"/>
      <c r="K1798" s="26"/>
    </row>
    <row r="1799" spans="1:11" s="76" customFormat="1" x14ac:dyDescent="0.35">
      <c r="A1799" s="82" t="s">
        <v>2376</v>
      </c>
      <c r="B1799" s="83" t="s">
        <v>2317</v>
      </c>
      <c r="C1799" s="26" t="s">
        <v>32</v>
      </c>
      <c r="D1799" s="26">
        <v>1</v>
      </c>
      <c r="E1799" s="84">
        <v>127.116</v>
      </c>
      <c r="F1799" s="26">
        <v>127.116</v>
      </c>
      <c r="G1799" s="26">
        <v>1</v>
      </c>
      <c r="H1799" s="26">
        <v>1</v>
      </c>
      <c r="I1799" s="26">
        <v>50</v>
      </c>
      <c r="J1799" s="26"/>
      <c r="K1799" s="26"/>
    </row>
    <row r="1800" spans="1:11" s="76" customFormat="1" x14ac:dyDescent="0.35">
      <c r="A1800" s="82" t="s">
        <v>2377</v>
      </c>
      <c r="B1800" s="83" t="s">
        <v>1207</v>
      </c>
      <c r="C1800" s="26" t="s">
        <v>32</v>
      </c>
      <c r="D1800" s="26">
        <v>2</v>
      </c>
      <c r="E1800" s="84">
        <v>306.45632899999998</v>
      </c>
      <c r="F1800" s="26">
        <v>612.91265799999996</v>
      </c>
      <c r="G1800" s="26">
        <v>3</v>
      </c>
      <c r="H1800" s="26">
        <v>1</v>
      </c>
      <c r="I1800" s="26">
        <v>6</v>
      </c>
      <c r="J1800" s="26"/>
      <c r="K1800" s="26"/>
    </row>
    <row r="1801" spans="1:11" s="76" customFormat="1" x14ac:dyDescent="0.35">
      <c r="A1801" s="82" t="s">
        <v>2378</v>
      </c>
      <c r="B1801" s="83" t="s">
        <v>2318</v>
      </c>
      <c r="C1801" s="26" t="s">
        <v>132</v>
      </c>
      <c r="D1801" s="26">
        <v>1</v>
      </c>
      <c r="E1801" s="84">
        <v>92.4</v>
      </c>
      <c r="F1801" s="26">
        <v>92.4</v>
      </c>
      <c r="G1801" s="26">
        <v>1</v>
      </c>
      <c r="H1801" s="26">
        <v>2</v>
      </c>
      <c r="I1801" s="26">
        <v>250</v>
      </c>
      <c r="J1801" s="26"/>
      <c r="K1801" s="26"/>
    </row>
    <row r="1802" spans="1:11" s="76" customFormat="1" x14ac:dyDescent="0.35">
      <c r="A1802" s="82" t="s">
        <v>2379</v>
      </c>
      <c r="B1802" s="83" t="s">
        <v>3654</v>
      </c>
      <c r="C1802" s="26" t="s">
        <v>33</v>
      </c>
      <c r="D1802" s="26">
        <v>1</v>
      </c>
      <c r="E1802" s="84">
        <v>89</v>
      </c>
      <c r="F1802" s="26">
        <v>89</v>
      </c>
      <c r="G1802" s="26">
        <v>1</v>
      </c>
      <c r="H1802" s="26">
        <v>3</v>
      </c>
      <c r="I1802" s="26">
        <v>500</v>
      </c>
      <c r="J1802" s="26"/>
      <c r="K1802" s="26"/>
    </row>
    <row r="1803" spans="1:11" s="76" customFormat="1" x14ac:dyDescent="0.35">
      <c r="A1803" s="82" t="s">
        <v>2380</v>
      </c>
      <c r="B1803" s="83" t="s">
        <v>954</v>
      </c>
      <c r="C1803" s="26" t="s">
        <v>132</v>
      </c>
      <c r="D1803" s="26">
        <v>1</v>
      </c>
      <c r="E1803" s="84">
        <v>55.55</v>
      </c>
      <c r="F1803" s="26">
        <v>55.55</v>
      </c>
      <c r="G1803" s="26">
        <v>1</v>
      </c>
      <c r="H1803" s="26">
        <v>1</v>
      </c>
      <c r="I1803" s="26">
        <v>30</v>
      </c>
      <c r="J1803" s="26"/>
      <c r="K1803" s="26"/>
    </row>
    <row r="1804" spans="1:11" s="76" customFormat="1" x14ac:dyDescent="0.35">
      <c r="A1804" s="82" t="s">
        <v>2381</v>
      </c>
      <c r="B1804" s="83" t="s">
        <v>1752</v>
      </c>
      <c r="C1804" s="26" t="s">
        <v>145</v>
      </c>
      <c r="D1804" s="26">
        <v>1</v>
      </c>
      <c r="E1804" s="84">
        <v>51.03</v>
      </c>
      <c r="F1804" s="26">
        <v>51.03</v>
      </c>
      <c r="G1804" s="26">
        <v>1</v>
      </c>
      <c r="H1804" s="26">
        <v>1</v>
      </c>
      <c r="I1804" s="26">
        <v>500</v>
      </c>
      <c r="J1804" s="26"/>
      <c r="K1804" s="26"/>
    </row>
    <row r="1805" spans="1:11" s="76" customFormat="1" x14ac:dyDescent="0.35">
      <c r="A1805" s="82" t="s">
        <v>2382</v>
      </c>
      <c r="B1805" s="83" t="s">
        <v>2319</v>
      </c>
      <c r="C1805" s="26" t="s">
        <v>32</v>
      </c>
      <c r="D1805" s="26">
        <v>1</v>
      </c>
      <c r="E1805" s="84">
        <v>10.71</v>
      </c>
      <c r="F1805" s="26">
        <v>10.71</v>
      </c>
      <c r="G1805" s="26">
        <v>1</v>
      </c>
      <c r="H1805" s="26">
        <v>1</v>
      </c>
      <c r="I1805" s="26">
        <v>200</v>
      </c>
      <c r="J1805" s="26"/>
      <c r="K1805" s="26"/>
    </row>
    <row r="1806" spans="1:11" s="76" customFormat="1" x14ac:dyDescent="0.35">
      <c r="A1806" s="82" t="s">
        <v>2383</v>
      </c>
      <c r="B1806" s="83" t="s">
        <v>1220</v>
      </c>
      <c r="C1806" s="26" t="s">
        <v>32</v>
      </c>
      <c r="D1806" s="26">
        <v>1</v>
      </c>
      <c r="E1806" s="84">
        <v>42</v>
      </c>
      <c r="F1806" s="26">
        <v>42</v>
      </c>
      <c r="G1806" s="26">
        <v>1</v>
      </c>
      <c r="H1806" s="26">
        <v>1</v>
      </c>
      <c r="I1806" s="26">
        <v>250</v>
      </c>
      <c r="J1806" s="26"/>
      <c r="K1806" s="26"/>
    </row>
    <row r="1807" spans="1:11" s="76" customFormat="1" x14ac:dyDescent="0.35">
      <c r="A1807" s="82" t="s">
        <v>2384</v>
      </c>
      <c r="B1807" s="83" t="s">
        <v>553</v>
      </c>
      <c r="C1807" s="26" t="s">
        <v>32</v>
      </c>
      <c r="D1807" s="26">
        <v>2</v>
      </c>
      <c r="E1807" s="84">
        <v>21</v>
      </c>
      <c r="F1807" s="26">
        <v>42</v>
      </c>
      <c r="G1807" s="26">
        <v>1</v>
      </c>
      <c r="H1807" s="26">
        <v>2</v>
      </c>
      <c r="I1807" s="26">
        <v>3500</v>
      </c>
      <c r="J1807" s="26"/>
      <c r="K1807" s="26"/>
    </row>
    <row r="1808" spans="1:11" s="76" customFormat="1" x14ac:dyDescent="0.35">
      <c r="A1808" s="82" t="s">
        <v>2385</v>
      </c>
      <c r="B1808" s="83" t="s">
        <v>2320</v>
      </c>
      <c r="C1808" s="26" t="s">
        <v>32</v>
      </c>
      <c r="D1808" s="26">
        <v>3</v>
      </c>
      <c r="E1808" s="84">
        <v>696.43161499999997</v>
      </c>
      <c r="F1808" s="26">
        <v>2089.2948449999999</v>
      </c>
      <c r="G1808" s="26">
        <v>1</v>
      </c>
      <c r="H1808" s="26">
        <v>2</v>
      </c>
      <c r="I1808" s="26">
        <v>300</v>
      </c>
      <c r="J1808" s="26"/>
      <c r="K1808" s="26"/>
    </row>
    <row r="1809" spans="1:11" s="76" customFormat="1" x14ac:dyDescent="0.35">
      <c r="A1809" s="82" t="s">
        <v>2386</v>
      </c>
      <c r="B1809" s="83" t="s">
        <v>446</v>
      </c>
      <c r="C1809" s="26" t="s">
        <v>132</v>
      </c>
      <c r="D1809" s="26">
        <v>2</v>
      </c>
      <c r="E1809" s="84">
        <v>282</v>
      </c>
      <c r="F1809" s="26">
        <v>564</v>
      </c>
      <c r="G1809" s="26">
        <v>1</v>
      </c>
      <c r="H1809" s="26">
        <v>1</v>
      </c>
      <c r="I1809" s="26">
        <v>25</v>
      </c>
      <c r="J1809" s="26"/>
      <c r="K1809" s="26"/>
    </row>
    <row r="1810" spans="1:11" s="76" customFormat="1" x14ac:dyDescent="0.35">
      <c r="A1810" s="82" t="s">
        <v>2387</v>
      </c>
      <c r="B1810" s="83" t="s">
        <v>943</v>
      </c>
      <c r="C1810" s="26" t="s">
        <v>32</v>
      </c>
      <c r="D1810" s="26">
        <v>2</v>
      </c>
      <c r="E1810" s="84">
        <v>92</v>
      </c>
      <c r="F1810" s="26">
        <v>184</v>
      </c>
      <c r="G1810" s="26">
        <v>1</v>
      </c>
      <c r="H1810" s="26">
        <v>1</v>
      </c>
      <c r="I1810" s="26">
        <v>1500</v>
      </c>
      <c r="J1810" s="26"/>
      <c r="K1810" s="26"/>
    </row>
    <row r="1811" spans="1:11" s="76" customFormat="1" x14ac:dyDescent="0.35">
      <c r="A1811" s="82" t="s">
        <v>2388</v>
      </c>
      <c r="B1811" s="83" t="s">
        <v>2321</v>
      </c>
      <c r="C1811" s="26" t="s">
        <v>32</v>
      </c>
      <c r="D1811" s="26">
        <v>1</v>
      </c>
      <c r="E1811" s="84">
        <v>99.33</v>
      </c>
      <c r="F1811" s="26">
        <v>99.33</v>
      </c>
      <c r="G1811" s="26">
        <v>1</v>
      </c>
      <c r="H1811" s="26">
        <v>1</v>
      </c>
      <c r="I1811" s="26">
        <v>350</v>
      </c>
      <c r="J1811" s="26"/>
      <c r="K1811" s="26"/>
    </row>
    <row r="1812" spans="1:11" s="76" customFormat="1" x14ac:dyDescent="0.35">
      <c r="A1812" s="82" t="s">
        <v>2389</v>
      </c>
      <c r="B1812" s="83" t="s">
        <v>2322</v>
      </c>
      <c r="C1812" s="26" t="s">
        <v>32</v>
      </c>
      <c r="D1812" s="26">
        <v>1</v>
      </c>
      <c r="E1812" s="84">
        <v>190</v>
      </c>
      <c r="F1812" s="26">
        <v>190</v>
      </c>
      <c r="G1812" s="26">
        <v>1</v>
      </c>
      <c r="H1812" s="26">
        <v>2</v>
      </c>
      <c r="I1812" s="26">
        <v>900</v>
      </c>
      <c r="J1812" s="26"/>
      <c r="K1812" s="26"/>
    </row>
    <row r="1813" spans="1:11" s="76" customFormat="1" x14ac:dyDescent="0.35">
      <c r="A1813" s="82" t="s">
        <v>2390</v>
      </c>
      <c r="B1813" s="83" t="s">
        <v>538</v>
      </c>
      <c r="C1813" s="26" t="s">
        <v>132</v>
      </c>
      <c r="D1813" s="26">
        <v>2</v>
      </c>
      <c r="E1813" s="84">
        <v>9.3119999999999994</v>
      </c>
      <c r="F1813" s="26">
        <v>18.623999999999999</v>
      </c>
      <c r="G1813" s="26">
        <v>1</v>
      </c>
      <c r="H1813" s="26">
        <v>1</v>
      </c>
      <c r="I1813" s="26">
        <v>80</v>
      </c>
      <c r="J1813" s="26"/>
      <c r="K1813" s="26"/>
    </row>
    <row r="1814" spans="1:11" s="76" customFormat="1" x14ac:dyDescent="0.35">
      <c r="A1814" s="82" t="s">
        <v>2391</v>
      </c>
      <c r="B1814" s="83" t="s">
        <v>671</v>
      </c>
      <c r="C1814" s="26" t="s">
        <v>32</v>
      </c>
      <c r="D1814" s="26">
        <v>1</v>
      </c>
      <c r="E1814" s="84">
        <v>420</v>
      </c>
      <c r="F1814" s="26">
        <v>420</v>
      </c>
      <c r="G1814" s="26">
        <v>1</v>
      </c>
      <c r="H1814" s="26">
        <v>1</v>
      </c>
      <c r="I1814" s="26">
        <v>600</v>
      </c>
      <c r="J1814" s="26"/>
      <c r="K1814" s="26"/>
    </row>
    <row r="1815" spans="1:11" s="76" customFormat="1" x14ac:dyDescent="0.35">
      <c r="A1815" s="82" t="s">
        <v>2392</v>
      </c>
      <c r="B1815" s="83" t="s">
        <v>2323</v>
      </c>
      <c r="C1815" s="26" t="s">
        <v>132</v>
      </c>
      <c r="D1815" s="26">
        <v>2</v>
      </c>
      <c r="E1815" s="84">
        <v>55.55</v>
      </c>
      <c r="F1815" s="26">
        <v>111.1</v>
      </c>
      <c r="G1815" s="26">
        <v>1</v>
      </c>
      <c r="H1815" s="26">
        <v>1</v>
      </c>
      <c r="I1815" s="26">
        <v>30</v>
      </c>
      <c r="J1815" s="26"/>
      <c r="K1815" s="26"/>
    </row>
    <row r="1816" spans="1:11" s="76" customFormat="1" x14ac:dyDescent="0.35">
      <c r="A1816" s="82" t="s">
        <v>2393</v>
      </c>
      <c r="B1816" s="83" t="s">
        <v>1760</v>
      </c>
      <c r="C1816" s="26" t="s">
        <v>132</v>
      </c>
      <c r="D1816" s="26">
        <v>1</v>
      </c>
      <c r="E1816" s="84">
        <v>22.982771</v>
      </c>
      <c r="F1816" s="26">
        <v>22.982771</v>
      </c>
      <c r="G1816" s="26">
        <v>3</v>
      </c>
      <c r="H1816" s="26">
        <v>1</v>
      </c>
      <c r="I1816" s="26">
        <v>6</v>
      </c>
      <c r="J1816" s="26"/>
      <c r="K1816" s="26"/>
    </row>
    <row r="1817" spans="1:11" s="76" customFormat="1" x14ac:dyDescent="0.35">
      <c r="A1817" s="82" t="s">
        <v>2394</v>
      </c>
      <c r="B1817" s="83" t="s">
        <v>458</v>
      </c>
      <c r="C1817" s="26" t="s">
        <v>32</v>
      </c>
      <c r="D1817" s="26">
        <v>3</v>
      </c>
      <c r="E1817" s="84">
        <v>27.8</v>
      </c>
      <c r="F1817" s="26">
        <v>83.4</v>
      </c>
      <c r="G1817" s="26">
        <v>3</v>
      </c>
      <c r="H1817" s="26">
        <v>1</v>
      </c>
      <c r="I1817" s="26">
        <v>15</v>
      </c>
      <c r="J1817" s="26"/>
      <c r="K1817" s="26"/>
    </row>
    <row r="1818" spans="1:11" s="76" customFormat="1" ht="26" x14ac:dyDescent="0.35">
      <c r="A1818" s="82" t="s">
        <v>2395</v>
      </c>
      <c r="B1818" s="83" t="s">
        <v>2324</v>
      </c>
      <c r="C1818" s="26" t="s">
        <v>145</v>
      </c>
      <c r="D1818" s="26">
        <v>3</v>
      </c>
      <c r="E1818" s="84">
        <v>10</v>
      </c>
      <c r="F1818" s="26">
        <v>30</v>
      </c>
      <c r="G1818" s="26">
        <v>3</v>
      </c>
      <c r="H1818" s="26">
        <v>1</v>
      </c>
      <c r="I1818" s="26">
        <v>3</v>
      </c>
      <c r="J1818" s="26"/>
      <c r="K1818" s="26"/>
    </row>
    <row r="1819" spans="1:11" s="76" customFormat="1" x14ac:dyDescent="0.35">
      <c r="A1819" s="82" t="s">
        <v>2396</v>
      </c>
      <c r="B1819" s="83" t="s">
        <v>2325</v>
      </c>
      <c r="C1819" s="26" t="s">
        <v>145</v>
      </c>
      <c r="D1819" s="26">
        <v>2</v>
      </c>
      <c r="E1819" s="84">
        <v>25</v>
      </c>
      <c r="F1819" s="26">
        <v>50</v>
      </c>
      <c r="G1819" s="26">
        <v>3</v>
      </c>
      <c r="H1819" s="26">
        <v>1</v>
      </c>
      <c r="I1819" s="26">
        <v>20</v>
      </c>
      <c r="J1819" s="26"/>
      <c r="K1819" s="26"/>
    </row>
    <row r="1820" spans="1:11" s="76" customFormat="1" x14ac:dyDescent="0.35">
      <c r="A1820" s="82" t="s">
        <v>2397</v>
      </c>
      <c r="B1820" s="83" t="s">
        <v>2138</v>
      </c>
      <c r="C1820" s="26" t="s">
        <v>32</v>
      </c>
      <c r="D1820" s="26">
        <v>1</v>
      </c>
      <c r="E1820" s="84">
        <v>300</v>
      </c>
      <c r="F1820" s="26">
        <v>300</v>
      </c>
      <c r="G1820" s="26">
        <v>1</v>
      </c>
      <c r="H1820" s="26">
        <v>1</v>
      </c>
      <c r="I1820" s="26">
        <v>25</v>
      </c>
      <c r="J1820" s="26"/>
      <c r="K1820" s="26"/>
    </row>
  </sheetData>
  <mergeCells count="4">
    <mergeCell ref="A1:K1"/>
    <mergeCell ref="H4:K4"/>
    <mergeCell ref="A2:K2"/>
    <mergeCell ref="A3:K3"/>
  </mergeCells>
  <phoneticPr fontId="9" type="noConversion"/>
  <pageMargins left="0.39370078740157483" right="0.19685039370078741" top="0.39370078740157483" bottom="0.39370078740157483" header="0.19685039370078741" footer="0.19685039370078741"/>
  <pageSetup paperSize="9" fitToHeight="0"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44"/>
  <sheetViews>
    <sheetView showZeros="0" workbookViewId="0">
      <pane ySplit="7" topLeftCell="A554" activePane="bottomLeft" state="frozen"/>
      <selection pane="bottomLeft" activeCell="A3" sqref="A3:Z3"/>
    </sheetView>
  </sheetViews>
  <sheetFormatPr defaultColWidth="9" defaultRowHeight="15.5" x14ac:dyDescent="0.35"/>
  <cols>
    <col min="1" max="1" width="5.75" style="30" customWidth="1"/>
    <col min="2" max="2" width="20.33203125" style="31" customWidth="1"/>
    <col min="3" max="3" width="9" style="30"/>
    <col min="4" max="4" width="8.58203125" style="29" customWidth="1"/>
    <col min="5" max="5" width="7.08203125" style="30" customWidth="1"/>
    <col min="6" max="6" width="9" style="30"/>
    <col min="7" max="7" width="5.75" style="30" customWidth="1"/>
    <col min="8" max="8" width="7.75" style="30" customWidth="1"/>
    <col min="9" max="9" width="6.5" style="30" customWidth="1"/>
    <col min="10" max="10" width="8.08203125" style="30" customWidth="1"/>
    <col min="11" max="11" width="7" style="30" customWidth="1"/>
    <col min="12" max="12" width="5.75" style="30" customWidth="1"/>
    <col min="13" max="13" width="7.75" style="30" customWidth="1"/>
    <col min="14" max="14" width="6.5" style="30" customWidth="1"/>
    <col min="15" max="15" width="7.75" style="30" customWidth="1"/>
    <col min="16" max="16" width="7.08203125" style="30" customWidth="1"/>
    <col min="17" max="17" width="5.75" style="30" customWidth="1"/>
    <col min="18" max="18" width="7.75" style="30" customWidth="1"/>
    <col min="19" max="19" width="6.5" style="30" customWidth="1"/>
    <col min="20" max="20" width="8" style="30" customWidth="1"/>
    <col min="21" max="21" width="6.75" style="30" customWidth="1"/>
    <col min="22" max="22" width="5.75" style="30" customWidth="1"/>
    <col min="23" max="23" width="7.83203125" style="30" customWidth="1"/>
    <col min="24" max="24" width="6.5" style="30" customWidth="1"/>
    <col min="25" max="25" width="7.83203125" style="30" customWidth="1"/>
    <col min="26" max="26" width="6.5" style="30" customWidth="1"/>
    <col min="27" max="16384" width="9" style="29"/>
  </cols>
  <sheetData>
    <row r="1" spans="1:26" s="28" customFormat="1" ht="22.5" customHeight="1" x14ac:dyDescent="0.35">
      <c r="A1" s="105" t="s">
        <v>3367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row>
    <row r="2" spans="1:26" ht="30" customHeight="1" x14ac:dyDescent="0.35">
      <c r="A2" s="115" t="s">
        <v>3345</v>
      </c>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1:26" ht="30" customHeight="1" x14ac:dyDescent="0.35">
      <c r="A3" s="116" t="s">
        <v>3698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4" spans="1:26" ht="26.25" customHeight="1" x14ac:dyDescent="0.35">
      <c r="Q4" s="114" t="s">
        <v>20</v>
      </c>
      <c r="R4" s="114"/>
      <c r="S4" s="114"/>
      <c r="T4" s="114"/>
      <c r="U4" s="114"/>
      <c r="V4" s="114"/>
      <c r="W4" s="114"/>
      <c r="X4" s="114"/>
      <c r="Y4" s="114"/>
      <c r="Z4" s="114"/>
    </row>
    <row r="5" spans="1:26" s="32" customFormat="1" ht="27" customHeight="1" x14ac:dyDescent="0.35">
      <c r="A5" s="106" t="s">
        <v>0</v>
      </c>
      <c r="B5" s="106" t="s">
        <v>1</v>
      </c>
      <c r="C5" s="106" t="s">
        <v>2</v>
      </c>
      <c r="D5" s="106" t="s">
        <v>3375</v>
      </c>
      <c r="E5" s="106" t="s">
        <v>3</v>
      </c>
      <c r="F5" s="106" t="s">
        <v>8</v>
      </c>
      <c r="G5" s="109" t="s">
        <v>9</v>
      </c>
      <c r="H5" s="110"/>
      <c r="I5" s="110"/>
      <c r="J5" s="110"/>
      <c r="K5" s="111"/>
      <c r="L5" s="109" t="s">
        <v>13</v>
      </c>
      <c r="M5" s="110"/>
      <c r="N5" s="110"/>
      <c r="O5" s="110"/>
      <c r="P5" s="111"/>
      <c r="Q5" s="109" t="s">
        <v>14</v>
      </c>
      <c r="R5" s="110"/>
      <c r="S5" s="110"/>
      <c r="T5" s="110"/>
      <c r="U5" s="111"/>
      <c r="V5" s="109" t="s">
        <v>22</v>
      </c>
      <c r="W5" s="110"/>
      <c r="X5" s="110"/>
      <c r="Y5" s="110"/>
      <c r="Z5" s="111"/>
    </row>
    <row r="6" spans="1:26" s="32" customFormat="1" ht="22.5" customHeight="1" x14ac:dyDescent="0.35">
      <c r="A6" s="107"/>
      <c r="B6" s="107"/>
      <c r="C6" s="107"/>
      <c r="D6" s="107"/>
      <c r="E6" s="107"/>
      <c r="F6" s="107"/>
      <c r="G6" s="106" t="s">
        <v>7</v>
      </c>
      <c r="H6" s="106" t="s">
        <v>11</v>
      </c>
      <c r="I6" s="109" t="s">
        <v>12</v>
      </c>
      <c r="J6" s="110"/>
      <c r="K6" s="111"/>
      <c r="L6" s="106" t="s">
        <v>7</v>
      </c>
      <c r="M6" s="106" t="s">
        <v>11</v>
      </c>
      <c r="N6" s="109" t="s">
        <v>12</v>
      </c>
      <c r="O6" s="110"/>
      <c r="P6" s="111"/>
      <c r="Q6" s="106" t="s">
        <v>7</v>
      </c>
      <c r="R6" s="106" t="s">
        <v>11</v>
      </c>
      <c r="S6" s="109" t="s">
        <v>12</v>
      </c>
      <c r="T6" s="110"/>
      <c r="U6" s="111"/>
      <c r="V6" s="106" t="s">
        <v>7</v>
      </c>
      <c r="W6" s="106" t="s">
        <v>11</v>
      </c>
      <c r="X6" s="109" t="s">
        <v>12</v>
      </c>
      <c r="Y6" s="110"/>
      <c r="Z6" s="111"/>
    </row>
    <row r="7" spans="1:26" ht="68.25" customHeight="1" x14ac:dyDescent="0.35">
      <c r="A7" s="108"/>
      <c r="B7" s="108"/>
      <c r="C7" s="108"/>
      <c r="D7" s="108"/>
      <c r="E7" s="108"/>
      <c r="F7" s="108"/>
      <c r="G7" s="108"/>
      <c r="H7" s="108"/>
      <c r="I7" s="33" t="s">
        <v>10</v>
      </c>
      <c r="J7" s="33" t="s">
        <v>3361</v>
      </c>
      <c r="K7" s="72" t="s">
        <v>3369</v>
      </c>
      <c r="L7" s="108"/>
      <c r="M7" s="108"/>
      <c r="N7" s="33" t="s">
        <v>10</v>
      </c>
      <c r="O7" s="33" t="s">
        <v>3361</v>
      </c>
      <c r="P7" s="72" t="s">
        <v>3369</v>
      </c>
      <c r="Q7" s="108"/>
      <c r="R7" s="108"/>
      <c r="S7" s="33" t="s">
        <v>10</v>
      </c>
      <c r="T7" s="33" t="s">
        <v>3361</v>
      </c>
      <c r="U7" s="72" t="s">
        <v>3369</v>
      </c>
      <c r="V7" s="108"/>
      <c r="W7" s="108"/>
      <c r="X7" s="33" t="s">
        <v>10</v>
      </c>
      <c r="Y7" s="33" t="s">
        <v>3361</v>
      </c>
      <c r="Z7" s="72" t="s">
        <v>3369</v>
      </c>
    </row>
    <row r="8" spans="1:26" ht="29.25" customHeight="1" x14ac:dyDescent="0.35">
      <c r="A8" s="25"/>
      <c r="B8" s="34" t="s">
        <v>2661</v>
      </c>
      <c r="C8" s="25"/>
      <c r="D8" s="25"/>
      <c r="E8" s="25"/>
      <c r="F8" s="25"/>
      <c r="G8" s="25"/>
      <c r="H8" s="25">
        <f>H9+H297</f>
        <v>220614.81216500001</v>
      </c>
      <c r="I8" s="25">
        <f>I9+I297</f>
        <v>138876.522</v>
      </c>
      <c r="J8" s="25">
        <f>J9+J297</f>
        <v>24434</v>
      </c>
      <c r="K8" s="25">
        <f>K9+K297</f>
        <v>57304.290164999999</v>
      </c>
      <c r="L8" s="25"/>
      <c r="M8" s="25">
        <f>M9+M297</f>
        <v>260772.31633</v>
      </c>
      <c r="N8" s="25">
        <f>N9+N297</f>
        <v>148041.34999999998</v>
      </c>
      <c r="O8" s="25">
        <f>O9+O297</f>
        <v>53833</v>
      </c>
      <c r="P8" s="25">
        <f>P9+P297</f>
        <v>58897.966329999996</v>
      </c>
      <c r="Q8" s="25"/>
      <c r="R8" s="25">
        <f>R9+R297</f>
        <v>238442.09516500001</v>
      </c>
      <c r="S8" s="25">
        <f>S9+S297</f>
        <v>186087</v>
      </c>
      <c r="T8" s="25">
        <f>T9+T297</f>
        <v>15214</v>
      </c>
      <c r="U8" s="25">
        <f>U9+U297</f>
        <v>37141.095164999999</v>
      </c>
      <c r="V8" s="25"/>
      <c r="W8" s="25">
        <f>W9+W297</f>
        <v>719829.2236599999</v>
      </c>
      <c r="X8" s="25">
        <f>X9+X297</f>
        <v>473004.87199999997</v>
      </c>
      <c r="Y8" s="25">
        <f>Y9+Y297</f>
        <v>93481</v>
      </c>
      <c r="Z8" s="25">
        <f>Z9+Z297</f>
        <v>153343.35165999999</v>
      </c>
    </row>
    <row r="9" spans="1:26" ht="24.75" customHeight="1" x14ac:dyDescent="0.35">
      <c r="A9" s="14" t="s">
        <v>18</v>
      </c>
      <c r="B9" s="35" t="s">
        <v>2662</v>
      </c>
      <c r="C9" s="20"/>
      <c r="D9" s="20"/>
      <c r="E9" s="20"/>
      <c r="F9" s="20"/>
      <c r="G9" s="20"/>
      <c r="H9" s="21">
        <f>H10+H93+H144+H157+H173+H194+H208+H228+H246+H263+H275+H288</f>
        <v>124805.34216499999</v>
      </c>
      <c r="I9" s="21">
        <f>I10+I93+I144+I157+I173+I194+I208+I228+I246+I263+I275+I288</f>
        <v>72275.331999999995</v>
      </c>
      <c r="J9" s="21">
        <f>J10+J93+J144+J157+J173+J194+J208+J228+J246+J263+J275+J288</f>
        <v>0</v>
      </c>
      <c r="K9" s="21">
        <f>K10+K93+K144+K157+K173+K194+K208+K228+K246+K263+K275+K288</f>
        <v>52530.010165</v>
      </c>
      <c r="L9" s="21"/>
      <c r="M9" s="21">
        <f>M10+M93+M144+M157+M173+M194+M208+M228+M246+M263+M275+M288</f>
        <v>128669.33632999999</v>
      </c>
      <c r="N9" s="21">
        <f>N10+N93+N144+N157+N173+N194+N208+N228+N246+N263+N275+N288</f>
        <v>73346.37</v>
      </c>
      <c r="O9" s="21">
        <f>O10+O93+O144+O157+O173+O194+O208+O228+O246+O263+O275+O288</f>
        <v>0</v>
      </c>
      <c r="P9" s="21">
        <f>P10+P93+P144+P157+P173+P194+P208+P228+P246+P263+P275+P288</f>
        <v>55322.966329999996</v>
      </c>
      <c r="Q9" s="21"/>
      <c r="R9" s="21">
        <f>R10+R93+R144+R157+R173+R194+R208+R228+R246+R263+R275+R288</f>
        <v>144075.09516500001</v>
      </c>
      <c r="S9" s="21">
        <f>S10+S93+S144+S157+S173+S194+S208+S228+S246+S263+S275+S288</f>
        <v>111614</v>
      </c>
      <c r="T9" s="21">
        <f>T10+T93+T144+T157+T173+T194+T208+T228+T246+T263+T275+T288</f>
        <v>0</v>
      </c>
      <c r="U9" s="21">
        <f>U10+U93+U144+U157+U173+U194+U208+U228+U246+U263+U275+U288</f>
        <v>32461.095164999999</v>
      </c>
      <c r="V9" s="21"/>
      <c r="W9" s="21">
        <f>W10+W93+W144+W157+W173+W194+W208+W228+W246+W263+W275+W288</f>
        <v>397549.77365999995</v>
      </c>
      <c r="X9" s="21">
        <f>X10+X93+X144+X157+X173+X194+X208+X228+X246+X263+X275+X288</f>
        <v>257235.70199999999</v>
      </c>
      <c r="Y9" s="21">
        <f>Y10+Y93+Y144+Y157+Y173+Y194+Y208+Y228+Y246+Y263+Y275+Y288</f>
        <v>0</v>
      </c>
      <c r="Z9" s="21">
        <f>Z10+Z93+Z144+Z157+Z173+Z194+Z208+Z228+Z246+Z263+Z275+Z288</f>
        <v>140314.07165999999</v>
      </c>
    </row>
    <row r="10" spans="1:26" ht="25" customHeight="1" x14ac:dyDescent="0.35">
      <c r="A10" s="14">
        <v>1</v>
      </c>
      <c r="B10" s="35" t="s">
        <v>37</v>
      </c>
      <c r="C10" s="20"/>
      <c r="D10" s="20"/>
      <c r="E10" s="20"/>
      <c r="F10" s="20"/>
      <c r="G10" s="20"/>
      <c r="H10" s="21">
        <f>SUM(H11:H92)</f>
        <v>66565.235165000006</v>
      </c>
      <c r="I10" s="21">
        <f>SUM(I11:I92)</f>
        <v>22183</v>
      </c>
      <c r="J10" s="21">
        <f>SUM(J11:J92)</f>
        <v>0</v>
      </c>
      <c r="K10" s="21">
        <f>SUM(K11:K92)</f>
        <v>44382.235164999998</v>
      </c>
      <c r="L10" s="21"/>
      <c r="M10" s="21">
        <f>SUM(M11:M92)</f>
        <v>61638.966329999996</v>
      </c>
      <c r="N10" s="21">
        <f>SUM(N11:N92)</f>
        <v>15330</v>
      </c>
      <c r="O10" s="21">
        <f>SUM(O11:O92)</f>
        <v>0</v>
      </c>
      <c r="P10" s="21">
        <f>SUM(P11:P92)</f>
        <v>46308.966329999996</v>
      </c>
      <c r="Q10" s="21"/>
      <c r="R10" s="21">
        <f>SUM(R11:R92)</f>
        <v>51800.095164999999</v>
      </c>
      <c r="S10" s="21">
        <f>SUM(S11:S92)</f>
        <v>27100</v>
      </c>
      <c r="T10" s="21">
        <f>SUM(T11:T92)</f>
        <v>0</v>
      </c>
      <c r="U10" s="21">
        <f>SUM(U11:U92)</f>
        <v>24700.095164999999</v>
      </c>
      <c r="V10" s="21"/>
      <c r="W10" s="21">
        <f>SUM(W11:W92)</f>
        <v>180004.29665999999</v>
      </c>
      <c r="X10" s="21">
        <f>SUM(X11:X92)</f>
        <v>64613</v>
      </c>
      <c r="Y10" s="21">
        <f>SUM(Y11:Y92)</f>
        <v>0</v>
      </c>
      <c r="Z10" s="21">
        <f>SUM(Z11:Z92)</f>
        <v>115391.29665999999</v>
      </c>
    </row>
    <row r="11" spans="1:26" ht="26" x14ac:dyDescent="0.35">
      <c r="A11" s="26" t="s">
        <v>85</v>
      </c>
      <c r="B11" s="36" t="s">
        <v>3331</v>
      </c>
      <c r="C11" s="23" t="s">
        <v>139</v>
      </c>
      <c r="D11" s="23">
        <v>3</v>
      </c>
      <c r="E11" s="23">
        <v>0</v>
      </c>
      <c r="F11" s="23">
        <v>3220</v>
      </c>
      <c r="G11" s="23">
        <v>2</v>
      </c>
      <c r="H11" s="23">
        <f>I11+J11+K11</f>
        <v>6440</v>
      </c>
      <c r="I11" s="26">
        <v>6440</v>
      </c>
      <c r="J11" s="26"/>
      <c r="K11" s="26"/>
      <c r="L11" s="23"/>
      <c r="M11" s="23">
        <f>N11+O11+P11</f>
        <v>0</v>
      </c>
      <c r="N11" s="26"/>
      <c r="O11" s="26"/>
      <c r="P11" s="26"/>
      <c r="Q11" s="23"/>
      <c r="R11" s="23">
        <f>S11+T11+U11</f>
        <v>0</v>
      </c>
      <c r="S11" s="26"/>
      <c r="T11" s="26"/>
      <c r="U11" s="26"/>
      <c r="V11" s="23">
        <f>G11+L11+Q11</f>
        <v>2</v>
      </c>
      <c r="W11" s="23">
        <f>X11+Y11+Z11</f>
        <v>6440</v>
      </c>
      <c r="X11" s="26">
        <f>I11+N11+S11</f>
        <v>6440</v>
      </c>
      <c r="Y11" s="26">
        <f>J11+O11+T11</f>
        <v>0</v>
      </c>
      <c r="Z11" s="26">
        <f>K11+P11+U11</f>
        <v>0</v>
      </c>
    </row>
    <row r="12" spans="1:26" ht="26" x14ac:dyDescent="0.35">
      <c r="A12" s="26" t="s">
        <v>88</v>
      </c>
      <c r="B12" s="36" t="s">
        <v>3303</v>
      </c>
      <c r="C12" s="23" t="s">
        <v>33</v>
      </c>
      <c r="D12" s="23">
        <v>2</v>
      </c>
      <c r="E12" s="23">
        <v>0</v>
      </c>
      <c r="F12" s="23">
        <v>13000</v>
      </c>
      <c r="G12" s="23">
        <v>1</v>
      </c>
      <c r="H12" s="23">
        <f t="shared" ref="H12:H16" si="0">I12+J12+K12</f>
        <v>13000</v>
      </c>
      <c r="I12" s="26">
        <v>13000</v>
      </c>
      <c r="J12" s="26"/>
      <c r="K12" s="26"/>
      <c r="L12" s="23"/>
      <c r="M12" s="23">
        <f t="shared" ref="M12" si="1">N12+O12+P12</f>
        <v>0</v>
      </c>
      <c r="N12" s="26"/>
      <c r="O12" s="26"/>
      <c r="P12" s="26"/>
      <c r="Q12" s="23"/>
      <c r="R12" s="23"/>
      <c r="S12" s="26"/>
      <c r="T12" s="26"/>
      <c r="U12" s="26"/>
      <c r="V12" s="23">
        <f t="shared" ref="V12:V16" si="2">G12+L12+Q12</f>
        <v>1</v>
      </c>
      <c r="W12" s="23">
        <f t="shared" ref="W12:W16" si="3">X12+Y12+Z12</f>
        <v>13000</v>
      </c>
      <c r="X12" s="26">
        <f t="shared" ref="X12:X16" si="4">I12+N12+S12</f>
        <v>13000</v>
      </c>
      <c r="Y12" s="26">
        <f t="shared" ref="Y12" si="5">J12+O12+T12</f>
        <v>0</v>
      </c>
      <c r="Z12" s="26">
        <f t="shared" ref="Z12" si="6">K12+P12+U12</f>
        <v>0</v>
      </c>
    </row>
    <row r="13" spans="1:26" x14ac:dyDescent="0.35">
      <c r="A13" s="26" t="s">
        <v>89</v>
      </c>
      <c r="B13" s="36" t="s">
        <v>246</v>
      </c>
      <c r="C13" s="23" t="s">
        <v>139</v>
      </c>
      <c r="D13" s="23"/>
      <c r="E13" s="23"/>
      <c r="F13" s="23">
        <v>1000</v>
      </c>
      <c r="G13" s="23">
        <v>1</v>
      </c>
      <c r="H13" s="23">
        <f t="shared" si="0"/>
        <v>1000</v>
      </c>
      <c r="I13" s="26">
        <f>F13*G13</f>
        <v>1000</v>
      </c>
      <c r="J13" s="26"/>
      <c r="K13" s="26"/>
      <c r="L13" s="23"/>
      <c r="M13" s="23"/>
      <c r="N13" s="26"/>
      <c r="O13" s="26"/>
      <c r="P13" s="26"/>
      <c r="Q13" s="23"/>
      <c r="R13" s="23"/>
      <c r="S13" s="26"/>
      <c r="T13" s="26"/>
      <c r="U13" s="26"/>
      <c r="V13" s="23">
        <f t="shared" si="2"/>
        <v>1</v>
      </c>
      <c r="W13" s="23">
        <f t="shared" si="3"/>
        <v>1000</v>
      </c>
      <c r="X13" s="26">
        <f t="shared" si="4"/>
        <v>1000</v>
      </c>
      <c r="Y13" s="26"/>
      <c r="Z13" s="26"/>
    </row>
    <row r="14" spans="1:26" x14ac:dyDescent="0.35">
      <c r="A14" s="26" t="s">
        <v>90</v>
      </c>
      <c r="B14" s="36" t="s">
        <v>3685</v>
      </c>
      <c r="C14" s="23" t="s">
        <v>139</v>
      </c>
      <c r="D14" s="23"/>
      <c r="E14" s="23"/>
      <c r="F14" s="23">
        <v>33</v>
      </c>
      <c r="G14" s="23">
        <v>1</v>
      </c>
      <c r="H14" s="23">
        <f t="shared" si="0"/>
        <v>33</v>
      </c>
      <c r="I14" s="26">
        <f t="shared" ref="I14:I16" si="7">F14*G14</f>
        <v>33</v>
      </c>
      <c r="J14" s="26"/>
      <c r="K14" s="26"/>
      <c r="L14" s="23"/>
      <c r="M14" s="23"/>
      <c r="N14" s="26"/>
      <c r="O14" s="26"/>
      <c r="P14" s="26"/>
      <c r="Q14" s="23"/>
      <c r="R14" s="23"/>
      <c r="S14" s="26"/>
      <c r="T14" s="26"/>
      <c r="U14" s="26"/>
      <c r="V14" s="23">
        <f t="shared" si="2"/>
        <v>1</v>
      </c>
      <c r="W14" s="23">
        <f t="shared" si="3"/>
        <v>33</v>
      </c>
      <c r="X14" s="26">
        <f t="shared" si="4"/>
        <v>33</v>
      </c>
      <c r="Y14" s="26"/>
      <c r="Z14" s="26"/>
    </row>
    <row r="15" spans="1:26" x14ac:dyDescent="0.35">
      <c r="A15" s="26" t="s">
        <v>91</v>
      </c>
      <c r="B15" s="36" t="s">
        <v>3686</v>
      </c>
      <c r="C15" s="23" t="s">
        <v>145</v>
      </c>
      <c r="D15" s="23"/>
      <c r="E15" s="23"/>
      <c r="F15" s="23">
        <v>55</v>
      </c>
      <c r="G15" s="23">
        <v>2</v>
      </c>
      <c r="H15" s="23">
        <f t="shared" si="0"/>
        <v>110</v>
      </c>
      <c r="I15" s="26">
        <f t="shared" si="7"/>
        <v>110</v>
      </c>
      <c r="J15" s="26"/>
      <c r="K15" s="26"/>
      <c r="L15" s="23"/>
      <c r="M15" s="23"/>
      <c r="N15" s="26"/>
      <c r="O15" s="26"/>
      <c r="P15" s="26"/>
      <c r="Q15" s="23"/>
      <c r="R15" s="23"/>
      <c r="S15" s="26"/>
      <c r="T15" s="26"/>
      <c r="U15" s="26"/>
      <c r="V15" s="23">
        <f t="shared" si="2"/>
        <v>2</v>
      </c>
      <c r="W15" s="23">
        <f t="shared" si="3"/>
        <v>110</v>
      </c>
      <c r="X15" s="26">
        <f t="shared" si="4"/>
        <v>110</v>
      </c>
      <c r="Y15" s="26"/>
      <c r="Z15" s="26"/>
    </row>
    <row r="16" spans="1:26" x14ac:dyDescent="0.35">
      <c r="A16" s="26" t="s">
        <v>86</v>
      </c>
      <c r="B16" s="36" t="s">
        <v>3687</v>
      </c>
      <c r="C16" s="23" t="s">
        <v>139</v>
      </c>
      <c r="D16" s="23"/>
      <c r="E16" s="23"/>
      <c r="F16" s="23">
        <v>800</v>
      </c>
      <c r="G16" s="23">
        <v>2</v>
      </c>
      <c r="H16" s="23">
        <f t="shared" si="0"/>
        <v>1600</v>
      </c>
      <c r="I16" s="26">
        <f t="shared" si="7"/>
        <v>1600</v>
      </c>
      <c r="J16" s="26"/>
      <c r="K16" s="26"/>
      <c r="L16" s="23"/>
      <c r="M16" s="23"/>
      <c r="N16" s="26"/>
      <c r="O16" s="26"/>
      <c r="P16" s="26"/>
      <c r="Q16" s="23"/>
      <c r="R16" s="23"/>
      <c r="S16" s="26"/>
      <c r="T16" s="26"/>
      <c r="U16" s="26"/>
      <c r="V16" s="23">
        <f t="shared" si="2"/>
        <v>2</v>
      </c>
      <c r="W16" s="23">
        <f t="shared" si="3"/>
        <v>1600</v>
      </c>
      <c r="X16" s="26">
        <f t="shared" si="4"/>
        <v>1600</v>
      </c>
      <c r="Y16" s="26"/>
      <c r="Z16" s="26"/>
    </row>
    <row r="17" spans="1:26" x14ac:dyDescent="0.35">
      <c r="A17" s="26" t="s">
        <v>92</v>
      </c>
      <c r="B17" s="36" t="s">
        <v>2298</v>
      </c>
      <c r="C17" s="23" t="s">
        <v>139</v>
      </c>
      <c r="D17" s="23">
        <v>3</v>
      </c>
      <c r="E17" s="23">
        <v>0</v>
      </c>
      <c r="F17" s="23">
        <v>362</v>
      </c>
      <c r="G17" s="23">
        <v>2</v>
      </c>
      <c r="H17" s="23">
        <f t="shared" ref="H17:H78" si="8">I17+J17+K17</f>
        <v>724</v>
      </c>
      <c r="I17" s="26"/>
      <c r="J17" s="26"/>
      <c r="K17" s="26">
        <v>724</v>
      </c>
      <c r="L17" s="23"/>
      <c r="M17" s="23">
        <f t="shared" ref="M17:M78" si="9">N17+O17+P17</f>
        <v>0</v>
      </c>
      <c r="N17" s="26"/>
      <c r="O17" s="26"/>
      <c r="P17" s="26"/>
      <c r="Q17" s="23"/>
      <c r="R17" s="23">
        <f t="shared" ref="R17:R78" si="10">S17+T17+U17</f>
        <v>0</v>
      </c>
      <c r="S17" s="26"/>
      <c r="T17" s="26"/>
      <c r="U17" s="26"/>
      <c r="V17" s="23">
        <f t="shared" ref="V17:V78" si="11">G17+L17+Q17</f>
        <v>2</v>
      </c>
      <c r="W17" s="23">
        <f t="shared" ref="W17:W78" si="12">X17+Y17+Z17</f>
        <v>724</v>
      </c>
      <c r="X17" s="26">
        <f t="shared" ref="X17:X78" si="13">I17+N17+S17</f>
        <v>0</v>
      </c>
      <c r="Y17" s="26">
        <f t="shared" ref="Y17:Y78" si="14">J17+O17+T17</f>
        <v>0</v>
      </c>
      <c r="Z17" s="26">
        <f t="shared" ref="Z17:Z78" si="15">K17+P17+U17</f>
        <v>724</v>
      </c>
    </row>
    <row r="18" spans="1:26" x14ac:dyDescent="0.35">
      <c r="A18" s="26" t="s">
        <v>93</v>
      </c>
      <c r="B18" s="36" t="s">
        <v>3291</v>
      </c>
      <c r="C18" s="23" t="s">
        <v>139</v>
      </c>
      <c r="D18" s="23">
        <v>2</v>
      </c>
      <c r="E18" s="23">
        <v>0</v>
      </c>
      <c r="F18" s="23">
        <v>300</v>
      </c>
      <c r="G18" s="23">
        <v>2</v>
      </c>
      <c r="H18" s="23">
        <f t="shared" si="8"/>
        <v>600</v>
      </c>
      <c r="I18" s="26"/>
      <c r="J18" s="26"/>
      <c r="K18" s="26">
        <v>600</v>
      </c>
      <c r="L18" s="23"/>
      <c r="M18" s="23">
        <f t="shared" si="9"/>
        <v>0</v>
      </c>
      <c r="N18" s="26"/>
      <c r="O18" s="26"/>
      <c r="P18" s="26"/>
      <c r="Q18" s="23"/>
      <c r="R18" s="23">
        <f t="shared" si="10"/>
        <v>0</v>
      </c>
      <c r="S18" s="26"/>
      <c r="T18" s="26"/>
      <c r="U18" s="26"/>
      <c r="V18" s="23">
        <f t="shared" si="11"/>
        <v>2</v>
      </c>
      <c r="W18" s="23">
        <f t="shared" si="12"/>
        <v>600</v>
      </c>
      <c r="X18" s="26">
        <f t="shared" si="13"/>
        <v>0</v>
      </c>
      <c r="Y18" s="26">
        <f t="shared" si="14"/>
        <v>0</v>
      </c>
      <c r="Z18" s="26">
        <f t="shared" si="15"/>
        <v>600</v>
      </c>
    </row>
    <row r="19" spans="1:26" x14ac:dyDescent="0.35">
      <c r="A19" s="26" t="s">
        <v>94</v>
      </c>
      <c r="B19" s="36" t="s">
        <v>449</v>
      </c>
      <c r="C19" s="23" t="s">
        <v>139</v>
      </c>
      <c r="D19" s="23">
        <v>1</v>
      </c>
      <c r="E19" s="23">
        <v>0</v>
      </c>
      <c r="F19" s="23">
        <v>488.84</v>
      </c>
      <c r="G19" s="23">
        <v>1</v>
      </c>
      <c r="H19" s="23">
        <f t="shared" si="8"/>
        <v>488.84</v>
      </c>
      <c r="I19" s="26"/>
      <c r="J19" s="26"/>
      <c r="K19" s="26">
        <v>488.84</v>
      </c>
      <c r="L19" s="23"/>
      <c r="M19" s="23">
        <f t="shared" si="9"/>
        <v>0</v>
      </c>
      <c r="N19" s="26"/>
      <c r="O19" s="26"/>
      <c r="P19" s="26"/>
      <c r="Q19" s="23"/>
      <c r="R19" s="23">
        <f t="shared" si="10"/>
        <v>0</v>
      </c>
      <c r="S19" s="26"/>
      <c r="T19" s="26"/>
      <c r="U19" s="26"/>
      <c r="V19" s="23">
        <f t="shared" si="11"/>
        <v>1</v>
      </c>
      <c r="W19" s="23">
        <f t="shared" si="12"/>
        <v>488.84</v>
      </c>
      <c r="X19" s="26">
        <f t="shared" si="13"/>
        <v>0</v>
      </c>
      <c r="Y19" s="26">
        <f t="shared" si="14"/>
        <v>0</v>
      </c>
      <c r="Z19" s="26">
        <f t="shared" si="15"/>
        <v>488.84</v>
      </c>
    </row>
    <row r="20" spans="1:26" ht="26" x14ac:dyDescent="0.35">
      <c r="A20" s="26" t="s">
        <v>95</v>
      </c>
      <c r="B20" s="36" t="s">
        <v>3309</v>
      </c>
      <c r="C20" s="23" t="s">
        <v>139</v>
      </c>
      <c r="D20" s="23">
        <v>1</v>
      </c>
      <c r="E20" s="23">
        <v>0</v>
      </c>
      <c r="F20" s="23">
        <v>797</v>
      </c>
      <c r="G20" s="23">
        <v>1</v>
      </c>
      <c r="H20" s="23">
        <f t="shared" si="8"/>
        <v>797</v>
      </c>
      <c r="I20" s="26"/>
      <c r="J20" s="26"/>
      <c r="K20" s="26">
        <v>797</v>
      </c>
      <c r="L20" s="23"/>
      <c r="M20" s="23">
        <f t="shared" si="9"/>
        <v>0</v>
      </c>
      <c r="N20" s="26"/>
      <c r="O20" s="26"/>
      <c r="P20" s="26"/>
      <c r="Q20" s="23"/>
      <c r="R20" s="23">
        <f t="shared" si="10"/>
        <v>0</v>
      </c>
      <c r="S20" s="26"/>
      <c r="T20" s="26"/>
      <c r="U20" s="26"/>
      <c r="V20" s="23">
        <f t="shared" si="11"/>
        <v>1</v>
      </c>
      <c r="W20" s="23">
        <f t="shared" si="12"/>
        <v>797</v>
      </c>
      <c r="X20" s="26">
        <f t="shared" si="13"/>
        <v>0</v>
      </c>
      <c r="Y20" s="26">
        <f t="shared" si="14"/>
        <v>0</v>
      </c>
      <c r="Z20" s="26">
        <f t="shared" si="15"/>
        <v>797</v>
      </c>
    </row>
    <row r="21" spans="1:26" x14ac:dyDescent="0.35">
      <c r="A21" s="26" t="s">
        <v>96</v>
      </c>
      <c r="B21" s="36" t="s">
        <v>3332</v>
      </c>
      <c r="C21" s="23" t="s">
        <v>139</v>
      </c>
      <c r="D21" s="23">
        <v>1</v>
      </c>
      <c r="E21" s="23">
        <v>0</v>
      </c>
      <c r="F21" s="23">
        <v>325</v>
      </c>
      <c r="G21" s="23">
        <v>1</v>
      </c>
      <c r="H21" s="23">
        <f t="shared" si="8"/>
        <v>325</v>
      </c>
      <c r="I21" s="26"/>
      <c r="J21" s="26"/>
      <c r="K21" s="26">
        <v>325</v>
      </c>
      <c r="L21" s="23"/>
      <c r="M21" s="23">
        <f t="shared" si="9"/>
        <v>0</v>
      </c>
      <c r="N21" s="26"/>
      <c r="O21" s="26"/>
      <c r="P21" s="26"/>
      <c r="Q21" s="23"/>
      <c r="R21" s="23">
        <f t="shared" si="10"/>
        <v>0</v>
      </c>
      <c r="S21" s="26"/>
      <c r="T21" s="26"/>
      <c r="U21" s="26"/>
      <c r="V21" s="23">
        <f t="shared" si="11"/>
        <v>1</v>
      </c>
      <c r="W21" s="23">
        <f t="shared" si="12"/>
        <v>325</v>
      </c>
      <c r="X21" s="26">
        <f t="shared" si="13"/>
        <v>0</v>
      </c>
      <c r="Y21" s="26">
        <f t="shared" si="14"/>
        <v>0</v>
      </c>
      <c r="Z21" s="26">
        <f t="shared" si="15"/>
        <v>325</v>
      </c>
    </row>
    <row r="22" spans="1:26" ht="26" x14ac:dyDescent="0.35">
      <c r="A22" s="26" t="s">
        <v>97</v>
      </c>
      <c r="B22" s="36" t="s">
        <v>3333</v>
      </c>
      <c r="C22" s="23" t="s">
        <v>139</v>
      </c>
      <c r="D22" s="23">
        <v>2</v>
      </c>
      <c r="E22" s="23">
        <v>0</v>
      </c>
      <c r="F22" s="23">
        <v>79</v>
      </c>
      <c r="G22" s="23">
        <v>1</v>
      </c>
      <c r="H22" s="23">
        <f t="shared" si="8"/>
        <v>79</v>
      </c>
      <c r="I22" s="26"/>
      <c r="J22" s="26"/>
      <c r="K22" s="26">
        <v>79</v>
      </c>
      <c r="L22" s="23"/>
      <c r="M22" s="23">
        <f t="shared" si="9"/>
        <v>0</v>
      </c>
      <c r="N22" s="26"/>
      <c r="O22" s="26"/>
      <c r="P22" s="26"/>
      <c r="Q22" s="23"/>
      <c r="R22" s="23">
        <f t="shared" si="10"/>
        <v>0</v>
      </c>
      <c r="S22" s="26"/>
      <c r="T22" s="26"/>
      <c r="U22" s="26"/>
      <c r="V22" s="23">
        <f t="shared" si="11"/>
        <v>1</v>
      </c>
      <c r="W22" s="23">
        <f t="shared" si="12"/>
        <v>79</v>
      </c>
      <c r="X22" s="26">
        <f t="shared" si="13"/>
        <v>0</v>
      </c>
      <c r="Y22" s="26">
        <f t="shared" si="14"/>
        <v>0</v>
      </c>
      <c r="Z22" s="26">
        <f t="shared" si="15"/>
        <v>79</v>
      </c>
    </row>
    <row r="23" spans="1:26" ht="26" x14ac:dyDescent="0.35">
      <c r="A23" s="26" t="s">
        <v>98</v>
      </c>
      <c r="B23" s="36" t="s">
        <v>3334</v>
      </c>
      <c r="C23" s="23" t="s">
        <v>139</v>
      </c>
      <c r="D23" s="23">
        <v>1</v>
      </c>
      <c r="E23" s="23">
        <v>0</v>
      </c>
      <c r="F23" s="23">
        <v>95</v>
      </c>
      <c r="G23" s="23">
        <v>1</v>
      </c>
      <c r="H23" s="23">
        <f t="shared" si="8"/>
        <v>95</v>
      </c>
      <c r="I23" s="26"/>
      <c r="J23" s="26"/>
      <c r="K23" s="26">
        <v>95</v>
      </c>
      <c r="L23" s="23"/>
      <c r="M23" s="23">
        <f t="shared" si="9"/>
        <v>0</v>
      </c>
      <c r="N23" s="26"/>
      <c r="O23" s="26"/>
      <c r="P23" s="26"/>
      <c r="Q23" s="23"/>
      <c r="R23" s="23">
        <f t="shared" si="10"/>
        <v>0</v>
      </c>
      <c r="S23" s="26"/>
      <c r="T23" s="26"/>
      <c r="U23" s="26"/>
      <c r="V23" s="23">
        <f t="shared" si="11"/>
        <v>1</v>
      </c>
      <c r="W23" s="23">
        <f t="shared" si="12"/>
        <v>95</v>
      </c>
      <c r="X23" s="26">
        <f t="shared" si="13"/>
        <v>0</v>
      </c>
      <c r="Y23" s="26">
        <f t="shared" si="14"/>
        <v>0</v>
      </c>
      <c r="Z23" s="26">
        <f t="shared" si="15"/>
        <v>95</v>
      </c>
    </row>
    <row r="24" spans="1:26" ht="26" x14ac:dyDescent="0.35">
      <c r="A24" s="26" t="s">
        <v>99</v>
      </c>
      <c r="B24" s="36" t="s">
        <v>3335</v>
      </c>
      <c r="C24" s="23" t="s">
        <v>139</v>
      </c>
      <c r="D24" s="23">
        <v>1</v>
      </c>
      <c r="E24" s="23">
        <v>0</v>
      </c>
      <c r="F24" s="23">
        <v>70</v>
      </c>
      <c r="G24" s="23">
        <v>1</v>
      </c>
      <c r="H24" s="23">
        <f t="shared" si="8"/>
        <v>70</v>
      </c>
      <c r="I24" s="26"/>
      <c r="J24" s="26"/>
      <c r="K24" s="26">
        <v>70</v>
      </c>
      <c r="L24" s="23"/>
      <c r="M24" s="23">
        <f t="shared" si="9"/>
        <v>0</v>
      </c>
      <c r="N24" s="26"/>
      <c r="O24" s="26"/>
      <c r="P24" s="26"/>
      <c r="Q24" s="23"/>
      <c r="R24" s="23">
        <f t="shared" si="10"/>
        <v>0</v>
      </c>
      <c r="S24" s="26"/>
      <c r="T24" s="26"/>
      <c r="U24" s="26"/>
      <c r="V24" s="23">
        <f t="shared" si="11"/>
        <v>1</v>
      </c>
      <c r="W24" s="23">
        <f t="shared" si="12"/>
        <v>70</v>
      </c>
      <c r="X24" s="26">
        <f t="shared" si="13"/>
        <v>0</v>
      </c>
      <c r="Y24" s="26">
        <f t="shared" si="14"/>
        <v>0</v>
      </c>
      <c r="Z24" s="26">
        <f t="shared" si="15"/>
        <v>70</v>
      </c>
    </row>
    <row r="25" spans="1:26" x14ac:dyDescent="0.35">
      <c r="A25" s="26" t="s">
        <v>100</v>
      </c>
      <c r="B25" s="36" t="s">
        <v>2689</v>
      </c>
      <c r="C25" s="23" t="s">
        <v>139</v>
      </c>
      <c r="D25" s="23">
        <v>2</v>
      </c>
      <c r="E25" s="23">
        <v>0</v>
      </c>
      <c r="F25" s="23">
        <v>80</v>
      </c>
      <c r="G25" s="23">
        <v>1</v>
      </c>
      <c r="H25" s="23">
        <f t="shared" si="8"/>
        <v>80</v>
      </c>
      <c r="I25" s="26"/>
      <c r="J25" s="26"/>
      <c r="K25" s="26">
        <v>80</v>
      </c>
      <c r="L25" s="23"/>
      <c r="M25" s="23">
        <f t="shared" si="9"/>
        <v>0</v>
      </c>
      <c r="N25" s="26"/>
      <c r="O25" s="26"/>
      <c r="P25" s="26"/>
      <c r="Q25" s="23"/>
      <c r="R25" s="23">
        <f t="shared" si="10"/>
        <v>0</v>
      </c>
      <c r="S25" s="26"/>
      <c r="T25" s="26"/>
      <c r="U25" s="26"/>
      <c r="V25" s="23">
        <f t="shared" si="11"/>
        <v>1</v>
      </c>
      <c r="W25" s="23">
        <f t="shared" si="12"/>
        <v>80</v>
      </c>
      <c r="X25" s="26">
        <f t="shared" si="13"/>
        <v>0</v>
      </c>
      <c r="Y25" s="26">
        <f t="shared" si="14"/>
        <v>0</v>
      </c>
      <c r="Z25" s="26">
        <f t="shared" si="15"/>
        <v>80</v>
      </c>
    </row>
    <row r="26" spans="1:26" ht="26" x14ac:dyDescent="0.35">
      <c r="A26" s="26" t="s">
        <v>101</v>
      </c>
      <c r="B26" s="36" t="s">
        <v>3336</v>
      </c>
      <c r="C26" s="23" t="s">
        <v>139</v>
      </c>
      <c r="D26" s="23">
        <v>1</v>
      </c>
      <c r="E26" s="23">
        <v>0</v>
      </c>
      <c r="F26" s="23">
        <v>474</v>
      </c>
      <c r="G26" s="23">
        <v>1</v>
      </c>
      <c r="H26" s="23">
        <f t="shared" si="8"/>
        <v>474</v>
      </c>
      <c r="I26" s="26"/>
      <c r="J26" s="26"/>
      <c r="K26" s="26">
        <v>474</v>
      </c>
      <c r="L26" s="23"/>
      <c r="M26" s="23">
        <f t="shared" si="9"/>
        <v>0</v>
      </c>
      <c r="N26" s="26"/>
      <c r="O26" s="26"/>
      <c r="P26" s="26"/>
      <c r="Q26" s="23"/>
      <c r="R26" s="23">
        <f t="shared" si="10"/>
        <v>0</v>
      </c>
      <c r="S26" s="26"/>
      <c r="T26" s="26"/>
      <c r="U26" s="26"/>
      <c r="V26" s="23">
        <f t="shared" si="11"/>
        <v>1</v>
      </c>
      <c r="W26" s="23">
        <f t="shared" si="12"/>
        <v>474</v>
      </c>
      <c r="X26" s="26">
        <f t="shared" si="13"/>
        <v>0</v>
      </c>
      <c r="Y26" s="26">
        <f t="shared" si="14"/>
        <v>0</v>
      </c>
      <c r="Z26" s="26">
        <f t="shared" si="15"/>
        <v>474</v>
      </c>
    </row>
    <row r="27" spans="1:26" ht="26" x14ac:dyDescent="0.35">
      <c r="A27" s="26" t="s">
        <v>102</v>
      </c>
      <c r="B27" s="36" t="s">
        <v>3337</v>
      </c>
      <c r="C27" s="23" t="s">
        <v>139</v>
      </c>
      <c r="D27" s="23"/>
      <c r="E27" s="23">
        <v>0</v>
      </c>
      <c r="F27" s="23">
        <v>760</v>
      </c>
      <c r="G27" s="23">
        <v>1</v>
      </c>
      <c r="H27" s="23">
        <f t="shared" si="8"/>
        <v>760</v>
      </c>
      <c r="I27" s="26"/>
      <c r="J27" s="26"/>
      <c r="K27" s="26">
        <v>760</v>
      </c>
      <c r="L27" s="23"/>
      <c r="M27" s="23">
        <f t="shared" si="9"/>
        <v>0</v>
      </c>
      <c r="N27" s="26"/>
      <c r="O27" s="26"/>
      <c r="P27" s="26"/>
      <c r="Q27" s="23"/>
      <c r="R27" s="23">
        <f t="shared" si="10"/>
        <v>0</v>
      </c>
      <c r="S27" s="26"/>
      <c r="T27" s="26"/>
      <c r="U27" s="26"/>
      <c r="V27" s="23">
        <f t="shared" si="11"/>
        <v>1</v>
      </c>
      <c r="W27" s="23">
        <f t="shared" si="12"/>
        <v>760</v>
      </c>
      <c r="X27" s="26">
        <f t="shared" si="13"/>
        <v>0</v>
      </c>
      <c r="Y27" s="26">
        <f t="shared" si="14"/>
        <v>0</v>
      </c>
      <c r="Z27" s="26">
        <f t="shared" si="15"/>
        <v>760</v>
      </c>
    </row>
    <row r="28" spans="1:26" ht="52" x14ac:dyDescent="0.35">
      <c r="A28" s="26" t="s">
        <v>103</v>
      </c>
      <c r="B28" s="36" t="s">
        <v>3338</v>
      </c>
      <c r="C28" s="23" t="s">
        <v>139</v>
      </c>
      <c r="D28" s="23">
        <v>2</v>
      </c>
      <c r="E28" s="23">
        <v>0</v>
      </c>
      <c r="F28" s="23">
        <v>77</v>
      </c>
      <c r="G28" s="23">
        <v>1</v>
      </c>
      <c r="H28" s="23">
        <f t="shared" si="8"/>
        <v>77</v>
      </c>
      <c r="I28" s="26"/>
      <c r="J28" s="26"/>
      <c r="K28" s="26">
        <v>77</v>
      </c>
      <c r="L28" s="23"/>
      <c r="M28" s="23">
        <f t="shared" si="9"/>
        <v>0</v>
      </c>
      <c r="N28" s="26"/>
      <c r="O28" s="26"/>
      <c r="P28" s="26"/>
      <c r="Q28" s="23"/>
      <c r="R28" s="23">
        <f t="shared" si="10"/>
        <v>0</v>
      </c>
      <c r="S28" s="26"/>
      <c r="T28" s="26"/>
      <c r="U28" s="26"/>
      <c r="V28" s="23">
        <f t="shared" si="11"/>
        <v>1</v>
      </c>
      <c r="W28" s="23">
        <f t="shared" si="12"/>
        <v>77</v>
      </c>
      <c r="X28" s="26">
        <f t="shared" si="13"/>
        <v>0</v>
      </c>
      <c r="Y28" s="26">
        <f t="shared" si="14"/>
        <v>0</v>
      </c>
      <c r="Z28" s="26">
        <f t="shared" si="15"/>
        <v>77</v>
      </c>
    </row>
    <row r="29" spans="1:26" x14ac:dyDescent="0.35">
      <c r="A29" s="26" t="s">
        <v>104</v>
      </c>
      <c r="B29" s="36" t="s">
        <v>3339</v>
      </c>
      <c r="C29" s="23" t="s">
        <v>145</v>
      </c>
      <c r="D29" s="23"/>
      <c r="E29" s="23">
        <v>0</v>
      </c>
      <c r="F29" s="23">
        <v>120</v>
      </c>
      <c r="G29" s="23">
        <v>1</v>
      </c>
      <c r="H29" s="23">
        <f t="shared" si="8"/>
        <v>120</v>
      </c>
      <c r="I29" s="26"/>
      <c r="J29" s="26"/>
      <c r="K29" s="26">
        <v>120</v>
      </c>
      <c r="L29" s="23"/>
      <c r="M29" s="23">
        <f t="shared" si="9"/>
        <v>0</v>
      </c>
      <c r="N29" s="26"/>
      <c r="O29" s="26"/>
      <c r="P29" s="26"/>
      <c r="Q29" s="23"/>
      <c r="R29" s="23">
        <f t="shared" si="10"/>
        <v>0</v>
      </c>
      <c r="S29" s="26"/>
      <c r="T29" s="26"/>
      <c r="U29" s="26"/>
      <c r="V29" s="23">
        <f t="shared" si="11"/>
        <v>1</v>
      </c>
      <c r="W29" s="23">
        <f t="shared" si="12"/>
        <v>120</v>
      </c>
      <c r="X29" s="26">
        <f t="shared" si="13"/>
        <v>0</v>
      </c>
      <c r="Y29" s="26">
        <f t="shared" si="14"/>
        <v>0</v>
      </c>
      <c r="Z29" s="26">
        <f t="shared" si="15"/>
        <v>120</v>
      </c>
    </row>
    <row r="30" spans="1:26" x14ac:dyDescent="0.35">
      <c r="A30" s="26" t="s">
        <v>105</v>
      </c>
      <c r="B30" s="36" t="s">
        <v>3340</v>
      </c>
      <c r="C30" s="23" t="s">
        <v>139</v>
      </c>
      <c r="D30" s="23"/>
      <c r="E30" s="23">
        <v>0</v>
      </c>
      <c r="F30" s="23">
        <v>30</v>
      </c>
      <c r="G30" s="23">
        <v>1</v>
      </c>
      <c r="H30" s="23">
        <f t="shared" si="8"/>
        <v>30</v>
      </c>
      <c r="I30" s="26"/>
      <c r="J30" s="26"/>
      <c r="K30" s="26">
        <v>30</v>
      </c>
      <c r="L30" s="23"/>
      <c r="M30" s="23">
        <f t="shared" si="9"/>
        <v>0</v>
      </c>
      <c r="N30" s="26"/>
      <c r="O30" s="26"/>
      <c r="P30" s="26"/>
      <c r="Q30" s="23"/>
      <c r="R30" s="23">
        <f t="shared" si="10"/>
        <v>0</v>
      </c>
      <c r="S30" s="26"/>
      <c r="T30" s="26"/>
      <c r="U30" s="26"/>
      <c r="V30" s="23">
        <f t="shared" si="11"/>
        <v>1</v>
      </c>
      <c r="W30" s="23">
        <f t="shared" si="12"/>
        <v>30</v>
      </c>
      <c r="X30" s="26">
        <f t="shared" si="13"/>
        <v>0</v>
      </c>
      <c r="Y30" s="26">
        <f t="shared" si="14"/>
        <v>0</v>
      </c>
      <c r="Z30" s="26">
        <f t="shared" si="15"/>
        <v>30</v>
      </c>
    </row>
    <row r="31" spans="1:26" ht="26" x14ac:dyDescent="0.35">
      <c r="A31" s="26" t="s">
        <v>106</v>
      </c>
      <c r="B31" s="36" t="s">
        <v>3341</v>
      </c>
      <c r="C31" s="23" t="s">
        <v>139</v>
      </c>
      <c r="D31" s="23">
        <v>4</v>
      </c>
      <c r="E31" s="23">
        <v>0</v>
      </c>
      <c r="F31" s="23">
        <v>600</v>
      </c>
      <c r="G31" s="23">
        <v>1</v>
      </c>
      <c r="H31" s="23">
        <f t="shared" si="8"/>
        <v>600</v>
      </c>
      <c r="I31" s="26"/>
      <c r="J31" s="26"/>
      <c r="K31" s="26">
        <v>600</v>
      </c>
      <c r="L31" s="23"/>
      <c r="M31" s="23">
        <f t="shared" si="9"/>
        <v>0</v>
      </c>
      <c r="N31" s="26"/>
      <c r="O31" s="26"/>
      <c r="P31" s="26"/>
      <c r="Q31" s="23"/>
      <c r="R31" s="23">
        <f t="shared" si="10"/>
        <v>0</v>
      </c>
      <c r="S31" s="26"/>
      <c r="T31" s="26"/>
      <c r="U31" s="26"/>
      <c r="V31" s="23">
        <f t="shared" si="11"/>
        <v>1</v>
      </c>
      <c r="W31" s="23">
        <f t="shared" si="12"/>
        <v>600</v>
      </c>
      <c r="X31" s="26">
        <f t="shared" si="13"/>
        <v>0</v>
      </c>
      <c r="Y31" s="26">
        <f t="shared" si="14"/>
        <v>0</v>
      </c>
      <c r="Z31" s="26">
        <f t="shared" si="15"/>
        <v>600</v>
      </c>
    </row>
    <row r="32" spans="1:26" x14ac:dyDescent="0.35">
      <c r="A32" s="26" t="s">
        <v>107</v>
      </c>
      <c r="B32" s="36" t="s">
        <v>3342</v>
      </c>
      <c r="C32" s="23" t="s">
        <v>139</v>
      </c>
      <c r="D32" s="23">
        <v>2</v>
      </c>
      <c r="E32" s="23">
        <v>0</v>
      </c>
      <c r="F32" s="23">
        <v>210</v>
      </c>
      <c r="G32" s="23">
        <v>1</v>
      </c>
      <c r="H32" s="23">
        <f t="shared" si="8"/>
        <v>210</v>
      </c>
      <c r="I32" s="26"/>
      <c r="J32" s="26"/>
      <c r="K32" s="26">
        <v>210</v>
      </c>
      <c r="L32" s="23"/>
      <c r="M32" s="23">
        <f t="shared" si="9"/>
        <v>0</v>
      </c>
      <c r="N32" s="26"/>
      <c r="O32" s="26"/>
      <c r="P32" s="26"/>
      <c r="Q32" s="23"/>
      <c r="R32" s="23">
        <f t="shared" si="10"/>
        <v>0</v>
      </c>
      <c r="S32" s="26"/>
      <c r="T32" s="26"/>
      <c r="U32" s="26"/>
      <c r="V32" s="23">
        <f t="shared" si="11"/>
        <v>1</v>
      </c>
      <c r="W32" s="23">
        <f t="shared" si="12"/>
        <v>210</v>
      </c>
      <c r="X32" s="26">
        <f t="shared" si="13"/>
        <v>0</v>
      </c>
      <c r="Y32" s="26">
        <f t="shared" si="14"/>
        <v>0</v>
      </c>
      <c r="Z32" s="26">
        <f t="shared" si="15"/>
        <v>210</v>
      </c>
    </row>
    <row r="33" spans="1:26" ht="26" x14ac:dyDescent="0.35">
      <c r="A33" s="26" t="s">
        <v>108</v>
      </c>
      <c r="B33" s="36" t="s">
        <v>3343</v>
      </c>
      <c r="C33" s="23" t="s">
        <v>139</v>
      </c>
      <c r="D33" s="23">
        <v>3</v>
      </c>
      <c r="E33" s="23">
        <v>2</v>
      </c>
      <c r="F33" s="23">
        <v>180</v>
      </c>
      <c r="G33" s="23">
        <v>2</v>
      </c>
      <c r="H33" s="23">
        <f t="shared" si="8"/>
        <v>360</v>
      </c>
      <c r="I33" s="26"/>
      <c r="J33" s="26"/>
      <c r="K33" s="26">
        <v>360</v>
      </c>
      <c r="L33" s="23"/>
      <c r="M33" s="23">
        <f t="shared" si="9"/>
        <v>0</v>
      </c>
      <c r="N33" s="26"/>
      <c r="O33" s="26"/>
      <c r="P33" s="26"/>
      <c r="Q33" s="23"/>
      <c r="R33" s="23">
        <f t="shared" si="10"/>
        <v>0</v>
      </c>
      <c r="S33" s="26"/>
      <c r="T33" s="26"/>
      <c r="U33" s="26"/>
      <c r="V33" s="23">
        <f t="shared" si="11"/>
        <v>2</v>
      </c>
      <c r="W33" s="23">
        <f t="shared" si="12"/>
        <v>360</v>
      </c>
      <c r="X33" s="26">
        <f t="shared" si="13"/>
        <v>0</v>
      </c>
      <c r="Y33" s="26">
        <f t="shared" si="14"/>
        <v>0</v>
      </c>
      <c r="Z33" s="26">
        <f t="shared" si="15"/>
        <v>360</v>
      </c>
    </row>
    <row r="34" spans="1:26" x14ac:dyDescent="0.35">
      <c r="A34" s="26" t="s">
        <v>1534</v>
      </c>
      <c r="B34" s="36" t="s">
        <v>3344</v>
      </c>
      <c r="C34" s="23" t="s">
        <v>139</v>
      </c>
      <c r="D34" s="23"/>
      <c r="E34" s="23">
        <v>0</v>
      </c>
      <c r="F34" s="23">
        <v>15</v>
      </c>
      <c r="G34" s="23">
        <v>1</v>
      </c>
      <c r="H34" s="23">
        <f t="shared" si="8"/>
        <v>15</v>
      </c>
      <c r="I34" s="26"/>
      <c r="J34" s="26"/>
      <c r="K34" s="26">
        <v>15</v>
      </c>
      <c r="L34" s="23"/>
      <c r="M34" s="23">
        <f t="shared" si="9"/>
        <v>0</v>
      </c>
      <c r="N34" s="26"/>
      <c r="O34" s="26"/>
      <c r="P34" s="26"/>
      <c r="Q34" s="23"/>
      <c r="R34" s="23">
        <f t="shared" si="10"/>
        <v>0</v>
      </c>
      <c r="S34" s="26"/>
      <c r="T34" s="26"/>
      <c r="U34" s="26"/>
      <c r="V34" s="23">
        <f t="shared" si="11"/>
        <v>1</v>
      </c>
      <c r="W34" s="23">
        <f t="shared" si="12"/>
        <v>15</v>
      </c>
      <c r="X34" s="26">
        <f t="shared" si="13"/>
        <v>0</v>
      </c>
      <c r="Y34" s="26">
        <f t="shared" si="14"/>
        <v>0</v>
      </c>
      <c r="Z34" s="26">
        <f t="shared" si="15"/>
        <v>15</v>
      </c>
    </row>
    <row r="35" spans="1:26" ht="26" x14ac:dyDescent="0.35">
      <c r="A35" s="26" t="s">
        <v>1535</v>
      </c>
      <c r="B35" s="36" t="s">
        <v>3320</v>
      </c>
      <c r="C35" s="23" t="s">
        <v>33</v>
      </c>
      <c r="D35" s="23">
        <v>3</v>
      </c>
      <c r="E35" s="23">
        <v>2</v>
      </c>
      <c r="F35" s="23">
        <v>279</v>
      </c>
      <c r="G35" s="23">
        <v>2</v>
      </c>
      <c r="H35" s="23">
        <f t="shared" si="8"/>
        <v>558</v>
      </c>
      <c r="I35" s="26"/>
      <c r="J35" s="26"/>
      <c r="K35" s="26">
        <v>558</v>
      </c>
      <c r="L35" s="23">
        <v>2</v>
      </c>
      <c r="M35" s="23">
        <f t="shared" si="9"/>
        <v>558</v>
      </c>
      <c r="N35" s="26"/>
      <c r="O35" s="26"/>
      <c r="P35" s="26">
        <v>558</v>
      </c>
      <c r="Q35" s="23"/>
      <c r="R35" s="23">
        <f t="shared" si="10"/>
        <v>0</v>
      </c>
      <c r="S35" s="26"/>
      <c r="T35" s="26"/>
      <c r="U35" s="26"/>
      <c r="V35" s="23">
        <f t="shared" si="11"/>
        <v>4</v>
      </c>
      <c r="W35" s="23">
        <f t="shared" si="12"/>
        <v>1116</v>
      </c>
      <c r="X35" s="26">
        <f t="shared" si="13"/>
        <v>0</v>
      </c>
      <c r="Y35" s="26">
        <f t="shared" si="14"/>
        <v>0</v>
      </c>
      <c r="Z35" s="26">
        <f t="shared" si="15"/>
        <v>1116</v>
      </c>
    </row>
    <row r="36" spans="1:26" x14ac:dyDescent="0.35">
      <c r="A36" s="26" t="s">
        <v>2980</v>
      </c>
      <c r="B36" s="36" t="s">
        <v>1586</v>
      </c>
      <c r="C36" s="23" t="s">
        <v>139</v>
      </c>
      <c r="D36" s="23">
        <v>2</v>
      </c>
      <c r="E36" s="23">
        <v>1</v>
      </c>
      <c r="F36" s="23">
        <v>79</v>
      </c>
      <c r="G36" s="23">
        <v>2</v>
      </c>
      <c r="H36" s="23">
        <f t="shared" si="8"/>
        <v>158</v>
      </c>
      <c r="I36" s="26"/>
      <c r="J36" s="26"/>
      <c r="K36" s="26">
        <v>158</v>
      </c>
      <c r="L36" s="23">
        <v>2</v>
      </c>
      <c r="M36" s="23">
        <f t="shared" si="9"/>
        <v>158</v>
      </c>
      <c r="N36" s="26"/>
      <c r="O36" s="26"/>
      <c r="P36" s="26">
        <v>158</v>
      </c>
      <c r="Q36" s="23"/>
      <c r="R36" s="23">
        <f t="shared" si="10"/>
        <v>0</v>
      </c>
      <c r="S36" s="26"/>
      <c r="T36" s="26"/>
      <c r="U36" s="26"/>
      <c r="V36" s="23">
        <f t="shared" si="11"/>
        <v>4</v>
      </c>
      <c r="W36" s="23">
        <f t="shared" si="12"/>
        <v>316</v>
      </c>
      <c r="X36" s="26">
        <f t="shared" si="13"/>
        <v>0</v>
      </c>
      <c r="Y36" s="26">
        <f t="shared" si="14"/>
        <v>0</v>
      </c>
      <c r="Z36" s="26">
        <f t="shared" si="15"/>
        <v>316</v>
      </c>
    </row>
    <row r="37" spans="1:26" ht="39" x14ac:dyDescent="0.35">
      <c r="A37" s="26" t="s">
        <v>2981</v>
      </c>
      <c r="B37" s="36" t="s">
        <v>3304</v>
      </c>
      <c r="C37" s="23" t="s">
        <v>33</v>
      </c>
      <c r="D37" s="23">
        <v>36</v>
      </c>
      <c r="E37" s="23">
        <v>0</v>
      </c>
      <c r="F37" s="23">
        <v>3510</v>
      </c>
      <c r="G37" s="23"/>
      <c r="H37" s="23">
        <f t="shared" si="8"/>
        <v>0</v>
      </c>
      <c r="I37" s="26"/>
      <c r="J37" s="26"/>
      <c r="K37" s="26"/>
      <c r="L37" s="23">
        <v>1</v>
      </c>
      <c r="M37" s="23">
        <f t="shared" si="9"/>
        <v>3510</v>
      </c>
      <c r="N37" s="26">
        <v>3510</v>
      </c>
      <c r="O37" s="26"/>
      <c r="P37" s="26"/>
      <c r="Q37" s="23"/>
      <c r="R37" s="23">
        <f t="shared" si="10"/>
        <v>0</v>
      </c>
      <c r="S37" s="26"/>
      <c r="T37" s="26"/>
      <c r="U37" s="26"/>
      <c r="V37" s="23">
        <f t="shared" si="11"/>
        <v>1</v>
      </c>
      <c r="W37" s="23">
        <f t="shared" si="12"/>
        <v>3510</v>
      </c>
      <c r="X37" s="26">
        <f t="shared" si="13"/>
        <v>3510</v>
      </c>
      <c r="Y37" s="26">
        <f t="shared" si="14"/>
        <v>0</v>
      </c>
      <c r="Z37" s="26">
        <f t="shared" si="15"/>
        <v>0</v>
      </c>
    </row>
    <row r="38" spans="1:26" x14ac:dyDescent="0.35">
      <c r="A38" s="26" t="s">
        <v>2982</v>
      </c>
      <c r="B38" s="36" t="s">
        <v>3668</v>
      </c>
      <c r="C38" s="23" t="s">
        <v>33</v>
      </c>
      <c r="D38" s="23">
        <v>10</v>
      </c>
      <c r="E38" s="23">
        <v>6</v>
      </c>
      <c r="F38" s="23">
        <v>3200</v>
      </c>
      <c r="G38" s="23">
        <v>1</v>
      </c>
      <c r="H38" s="23">
        <f t="shared" si="8"/>
        <v>3200</v>
      </c>
      <c r="I38" s="26"/>
      <c r="J38" s="26"/>
      <c r="K38" s="26">
        <v>3200</v>
      </c>
      <c r="L38" s="23"/>
      <c r="M38" s="23">
        <f t="shared" si="9"/>
        <v>0</v>
      </c>
      <c r="N38" s="26"/>
      <c r="O38" s="26"/>
      <c r="P38" s="26"/>
      <c r="Q38" s="23"/>
      <c r="R38" s="23"/>
      <c r="S38" s="26"/>
      <c r="T38" s="26"/>
      <c r="U38" s="26"/>
      <c r="V38" s="23">
        <f t="shared" si="11"/>
        <v>1</v>
      </c>
      <c r="W38" s="23">
        <f t="shared" si="12"/>
        <v>3200</v>
      </c>
      <c r="X38" s="26">
        <f t="shared" si="13"/>
        <v>0</v>
      </c>
      <c r="Y38" s="26">
        <f t="shared" si="14"/>
        <v>0</v>
      </c>
      <c r="Z38" s="26">
        <f t="shared" si="15"/>
        <v>3200</v>
      </c>
    </row>
    <row r="39" spans="1:26" x14ac:dyDescent="0.35">
      <c r="A39" s="26" t="s">
        <v>2983</v>
      </c>
      <c r="B39" s="36" t="s">
        <v>3307</v>
      </c>
      <c r="C39" s="23" t="s">
        <v>139</v>
      </c>
      <c r="D39" s="23">
        <v>6</v>
      </c>
      <c r="E39" s="23">
        <v>6</v>
      </c>
      <c r="F39" s="23">
        <v>295</v>
      </c>
      <c r="G39" s="23"/>
      <c r="H39" s="23">
        <f t="shared" si="8"/>
        <v>0</v>
      </c>
      <c r="I39" s="26"/>
      <c r="J39" s="26"/>
      <c r="K39" s="26"/>
      <c r="L39" s="23">
        <v>5</v>
      </c>
      <c r="M39" s="23">
        <f t="shared" si="9"/>
        <v>1475</v>
      </c>
      <c r="N39" s="26"/>
      <c r="O39" s="26"/>
      <c r="P39" s="26">
        <v>1475</v>
      </c>
      <c r="Q39" s="23"/>
      <c r="R39" s="23">
        <f t="shared" si="10"/>
        <v>0</v>
      </c>
      <c r="S39" s="26"/>
      <c r="T39" s="26"/>
      <c r="U39" s="26"/>
      <c r="V39" s="23">
        <f t="shared" si="11"/>
        <v>5</v>
      </c>
      <c r="W39" s="23">
        <f t="shared" si="12"/>
        <v>1475</v>
      </c>
      <c r="X39" s="26">
        <f t="shared" si="13"/>
        <v>0</v>
      </c>
      <c r="Y39" s="26">
        <f t="shared" si="14"/>
        <v>0</v>
      </c>
      <c r="Z39" s="26">
        <f t="shared" si="15"/>
        <v>1475</v>
      </c>
    </row>
    <row r="40" spans="1:26" x14ac:dyDescent="0.35">
      <c r="A40" s="26" t="s">
        <v>2984</v>
      </c>
      <c r="B40" s="36" t="s">
        <v>1748</v>
      </c>
      <c r="C40" s="23" t="s">
        <v>139</v>
      </c>
      <c r="D40" s="23">
        <v>103</v>
      </c>
      <c r="E40" s="23">
        <v>20</v>
      </c>
      <c r="F40" s="23">
        <v>402</v>
      </c>
      <c r="G40" s="23">
        <v>20</v>
      </c>
      <c r="H40" s="23">
        <f t="shared" si="8"/>
        <v>8040</v>
      </c>
      <c r="I40" s="26"/>
      <c r="J40" s="26"/>
      <c r="K40" s="26">
        <v>8040</v>
      </c>
      <c r="L40" s="23">
        <v>20</v>
      </c>
      <c r="M40" s="23">
        <f t="shared" si="9"/>
        <v>8040</v>
      </c>
      <c r="N40" s="26">
        <v>8040</v>
      </c>
      <c r="O40" s="26"/>
      <c r="P40" s="26"/>
      <c r="Q40" s="23"/>
      <c r="R40" s="23">
        <f t="shared" si="10"/>
        <v>0</v>
      </c>
      <c r="S40" s="26"/>
      <c r="T40" s="26"/>
      <c r="U40" s="26"/>
      <c r="V40" s="23">
        <f t="shared" si="11"/>
        <v>40</v>
      </c>
      <c r="W40" s="23">
        <f t="shared" si="12"/>
        <v>16080</v>
      </c>
      <c r="X40" s="26">
        <f t="shared" si="13"/>
        <v>8040</v>
      </c>
      <c r="Y40" s="26">
        <f t="shared" si="14"/>
        <v>0</v>
      </c>
      <c r="Z40" s="26">
        <f t="shared" si="15"/>
        <v>8040</v>
      </c>
    </row>
    <row r="41" spans="1:26" x14ac:dyDescent="0.35">
      <c r="A41" s="26" t="s">
        <v>2985</v>
      </c>
      <c r="B41" s="36" t="s">
        <v>3308</v>
      </c>
      <c r="C41" s="23" t="s">
        <v>139</v>
      </c>
      <c r="D41" s="23">
        <v>1</v>
      </c>
      <c r="E41" s="23">
        <v>1</v>
      </c>
      <c r="F41" s="23">
        <v>1050</v>
      </c>
      <c r="G41" s="23">
        <v>1</v>
      </c>
      <c r="H41" s="23">
        <f t="shared" si="8"/>
        <v>1050</v>
      </c>
      <c r="I41" s="26"/>
      <c r="J41" s="26"/>
      <c r="K41" s="26">
        <v>1050</v>
      </c>
      <c r="L41" s="23"/>
      <c r="M41" s="23">
        <f t="shared" si="9"/>
        <v>0</v>
      </c>
      <c r="N41" s="26"/>
      <c r="O41" s="26"/>
      <c r="P41" s="26"/>
      <c r="Q41" s="23">
        <v>1</v>
      </c>
      <c r="R41" s="23">
        <f t="shared" si="10"/>
        <v>1050</v>
      </c>
      <c r="S41" s="26"/>
      <c r="T41" s="26"/>
      <c r="U41" s="26">
        <v>1050</v>
      </c>
      <c r="V41" s="23">
        <f t="shared" si="11"/>
        <v>2</v>
      </c>
      <c r="W41" s="23">
        <f t="shared" si="12"/>
        <v>2100</v>
      </c>
      <c r="X41" s="26">
        <f t="shared" si="13"/>
        <v>0</v>
      </c>
      <c r="Y41" s="26">
        <f t="shared" si="14"/>
        <v>0</v>
      </c>
      <c r="Z41" s="26">
        <f t="shared" si="15"/>
        <v>2100</v>
      </c>
    </row>
    <row r="42" spans="1:26" x14ac:dyDescent="0.35">
      <c r="A42" s="26" t="s">
        <v>2986</v>
      </c>
      <c r="B42" s="36" t="s">
        <v>409</v>
      </c>
      <c r="C42" s="23" t="s">
        <v>139</v>
      </c>
      <c r="D42" s="23">
        <v>22</v>
      </c>
      <c r="E42" s="23">
        <v>10</v>
      </c>
      <c r="F42" s="23">
        <v>360</v>
      </c>
      <c r="G42" s="23"/>
      <c r="H42" s="23">
        <f t="shared" si="8"/>
        <v>0</v>
      </c>
      <c r="I42" s="26"/>
      <c r="J42" s="26"/>
      <c r="K42" s="26"/>
      <c r="L42" s="23">
        <v>3</v>
      </c>
      <c r="M42" s="23">
        <f t="shared" si="9"/>
        <v>1080</v>
      </c>
      <c r="N42" s="26"/>
      <c r="O42" s="26"/>
      <c r="P42" s="26">
        <v>1080</v>
      </c>
      <c r="Q42" s="23">
        <v>2</v>
      </c>
      <c r="R42" s="23">
        <f t="shared" si="10"/>
        <v>720</v>
      </c>
      <c r="S42" s="26"/>
      <c r="T42" s="26"/>
      <c r="U42" s="26">
        <v>720</v>
      </c>
      <c r="V42" s="23">
        <f t="shared" si="11"/>
        <v>5</v>
      </c>
      <c r="W42" s="23">
        <f t="shared" si="12"/>
        <v>1800</v>
      </c>
      <c r="X42" s="26">
        <f t="shared" si="13"/>
        <v>0</v>
      </c>
      <c r="Y42" s="26">
        <f t="shared" si="14"/>
        <v>0</v>
      </c>
      <c r="Z42" s="26">
        <f t="shared" si="15"/>
        <v>1800</v>
      </c>
    </row>
    <row r="43" spans="1:26" x14ac:dyDescent="0.35">
      <c r="A43" s="26" t="s">
        <v>2987</v>
      </c>
      <c r="B43" s="36" t="s">
        <v>1424</v>
      </c>
      <c r="C43" s="23" t="s">
        <v>139</v>
      </c>
      <c r="D43" s="23">
        <v>22</v>
      </c>
      <c r="E43" s="23">
        <v>6</v>
      </c>
      <c r="F43" s="23">
        <v>1050</v>
      </c>
      <c r="G43" s="23">
        <v>2</v>
      </c>
      <c r="H43" s="23">
        <f t="shared" si="8"/>
        <v>2100</v>
      </c>
      <c r="I43" s="26"/>
      <c r="J43" s="26"/>
      <c r="K43" s="26">
        <v>2100</v>
      </c>
      <c r="L43" s="23">
        <v>2</v>
      </c>
      <c r="M43" s="23">
        <f t="shared" si="9"/>
        <v>2100</v>
      </c>
      <c r="N43" s="26"/>
      <c r="O43" s="26"/>
      <c r="P43" s="26">
        <v>2100</v>
      </c>
      <c r="Q43" s="23">
        <v>2</v>
      </c>
      <c r="R43" s="23">
        <f t="shared" si="10"/>
        <v>2100</v>
      </c>
      <c r="S43" s="26"/>
      <c r="T43" s="26"/>
      <c r="U43" s="26">
        <v>2100</v>
      </c>
      <c r="V43" s="23">
        <f t="shared" si="11"/>
        <v>6</v>
      </c>
      <c r="W43" s="23">
        <f t="shared" si="12"/>
        <v>6300</v>
      </c>
      <c r="X43" s="26">
        <f t="shared" si="13"/>
        <v>0</v>
      </c>
      <c r="Y43" s="26">
        <f t="shared" si="14"/>
        <v>0</v>
      </c>
      <c r="Z43" s="26">
        <f t="shared" si="15"/>
        <v>6300</v>
      </c>
    </row>
    <row r="44" spans="1:26" x14ac:dyDescent="0.35">
      <c r="A44" s="26" t="s">
        <v>2988</v>
      </c>
      <c r="B44" s="36" t="s">
        <v>3318</v>
      </c>
      <c r="C44" s="23" t="s">
        <v>139</v>
      </c>
      <c r="D44" s="23">
        <v>1</v>
      </c>
      <c r="E44" s="23">
        <v>1</v>
      </c>
      <c r="F44" s="23">
        <v>439.8</v>
      </c>
      <c r="G44" s="23">
        <v>1</v>
      </c>
      <c r="H44" s="23">
        <f t="shared" si="8"/>
        <v>439.8</v>
      </c>
      <c r="I44" s="26"/>
      <c r="J44" s="26"/>
      <c r="K44" s="26">
        <v>439.8</v>
      </c>
      <c r="L44" s="23"/>
      <c r="M44" s="23">
        <f t="shared" si="9"/>
        <v>0</v>
      </c>
      <c r="N44" s="26"/>
      <c r="O44" s="26"/>
      <c r="P44" s="26"/>
      <c r="Q44" s="23"/>
      <c r="R44" s="23">
        <f t="shared" si="10"/>
        <v>0</v>
      </c>
      <c r="S44" s="26"/>
      <c r="T44" s="26"/>
      <c r="U44" s="26"/>
      <c r="V44" s="23">
        <f t="shared" si="11"/>
        <v>1</v>
      </c>
      <c r="W44" s="23">
        <f t="shared" si="12"/>
        <v>439.8</v>
      </c>
      <c r="X44" s="26">
        <f t="shared" si="13"/>
        <v>0</v>
      </c>
      <c r="Y44" s="26">
        <f t="shared" si="14"/>
        <v>0</v>
      </c>
      <c r="Z44" s="26">
        <f t="shared" si="15"/>
        <v>439.8</v>
      </c>
    </row>
    <row r="45" spans="1:26" x14ac:dyDescent="0.35">
      <c r="A45" s="26" t="s">
        <v>2989</v>
      </c>
      <c r="B45" s="36" t="s">
        <v>3319</v>
      </c>
      <c r="C45" s="23" t="s">
        <v>139</v>
      </c>
      <c r="D45" s="23">
        <v>1</v>
      </c>
      <c r="E45" s="23">
        <v>0</v>
      </c>
      <c r="F45" s="23">
        <v>115.5</v>
      </c>
      <c r="G45" s="23">
        <v>1</v>
      </c>
      <c r="H45" s="23">
        <f t="shared" si="8"/>
        <v>115.5</v>
      </c>
      <c r="I45" s="26"/>
      <c r="J45" s="26"/>
      <c r="K45" s="26">
        <v>115.5</v>
      </c>
      <c r="L45" s="23"/>
      <c r="M45" s="23">
        <f t="shared" si="9"/>
        <v>0</v>
      </c>
      <c r="N45" s="26"/>
      <c r="O45" s="26"/>
      <c r="P45" s="26"/>
      <c r="Q45" s="23"/>
      <c r="R45" s="23">
        <f t="shared" si="10"/>
        <v>0</v>
      </c>
      <c r="S45" s="26"/>
      <c r="T45" s="26"/>
      <c r="U45" s="26"/>
      <c r="V45" s="23">
        <f t="shared" si="11"/>
        <v>1</v>
      </c>
      <c r="W45" s="23">
        <f t="shared" si="12"/>
        <v>115.5</v>
      </c>
      <c r="X45" s="26">
        <f t="shared" si="13"/>
        <v>0</v>
      </c>
      <c r="Y45" s="26">
        <f t="shared" si="14"/>
        <v>0</v>
      </c>
      <c r="Z45" s="26">
        <f t="shared" si="15"/>
        <v>115.5</v>
      </c>
    </row>
    <row r="46" spans="1:26" x14ac:dyDescent="0.35">
      <c r="A46" s="26" t="s">
        <v>2990</v>
      </c>
      <c r="B46" s="36" t="s">
        <v>2301</v>
      </c>
      <c r="C46" s="23" t="s">
        <v>139</v>
      </c>
      <c r="D46" s="23">
        <v>5</v>
      </c>
      <c r="E46" s="23">
        <v>0</v>
      </c>
      <c r="F46" s="23">
        <v>75</v>
      </c>
      <c r="G46" s="23">
        <v>1</v>
      </c>
      <c r="H46" s="23">
        <f t="shared" si="8"/>
        <v>75</v>
      </c>
      <c r="I46" s="26"/>
      <c r="J46" s="26"/>
      <c r="K46" s="26">
        <v>75</v>
      </c>
      <c r="L46" s="23"/>
      <c r="M46" s="23">
        <f t="shared" si="9"/>
        <v>0</v>
      </c>
      <c r="N46" s="26"/>
      <c r="O46" s="26"/>
      <c r="P46" s="26"/>
      <c r="Q46" s="23"/>
      <c r="R46" s="23">
        <f t="shared" si="10"/>
        <v>0</v>
      </c>
      <c r="S46" s="26"/>
      <c r="T46" s="26"/>
      <c r="U46" s="26"/>
      <c r="V46" s="23">
        <f t="shared" si="11"/>
        <v>1</v>
      </c>
      <c r="W46" s="23">
        <f t="shared" si="12"/>
        <v>75</v>
      </c>
      <c r="X46" s="26">
        <f t="shared" si="13"/>
        <v>0</v>
      </c>
      <c r="Y46" s="26">
        <f t="shared" si="14"/>
        <v>0</v>
      </c>
      <c r="Z46" s="26">
        <f t="shared" si="15"/>
        <v>75</v>
      </c>
    </row>
    <row r="47" spans="1:26" ht="39" x14ac:dyDescent="0.35">
      <c r="A47" s="26" t="s">
        <v>2991</v>
      </c>
      <c r="B47" s="36" t="s">
        <v>3327</v>
      </c>
      <c r="C47" s="23" t="s">
        <v>139</v>
      </c>
      <c r="D47" s="23">
        <v>1</v>
      </c>
      <c r="E47" s="23">
        <v>0</v>
      </c>
      <c r="F47" s="23">
        <v>1105</v>
      </c>
      <c r="G47" s="23">
        <v>1</v>
      </c>
      <c r="H47" s="23">
        <f t="shared" si="8"/>
        <v>1105</v>
      </c>
      <c r="I47" s="26"/>
      <c r="J47" s="26"/>
      <c r="K47" s="26">
        <v>1105</v>
      </c>
      <c r="L47" s="23"/>
      <c r="M47" s="23">
        <f t="shared" si="9"/>
        <v>0</v>
      </c>
      <c r="N47" s="26"/>
      <c r="O47" s="26"/>
      <c r="P47" s="26"/>
      <c r="Q47" s="23"/>
      <c r="R47" s="23">
        <f t="shared" si="10"/>
        <v>0</v>
      </c>
      <c r="S47" s="26"/>
      <c r="T47" s="26"/>
      <c r="U47" s="26"/>
      <c r="V47" s="23">
        <f t="shared" si="11"/>
        <v>1</v>
      </c>
      <c r="W47" s="23">
        <f t="shared" si="12"/>
        <v>1105</v>
      </c>
      <c r="X47" s="26">
        <f t="shared" si="13"/>
        <v>0</v>
      </c>
      <c r="Y47" s="26">
        <f t="shared" si="14"/>
        <v>0</v>
      </c>
      <c r="Z47" s="26">
        <f t="shared" si="15"/>
        <v>1105</v>
      </c>
    </row>
    <row r="48" spans="1:26" x14ac:dyDescent="0.35">
      <c r="A48" s="26" t="s">
        <v>2992</v>
      </c>
      <c r="B48" s="36" t="s">
        <v>3289</v>
      </c>
      <c r="C48" s="23" t="s">
        <v>139</v>
      </c>
      <c r="D48" s="23">
        <v>3</v>
      </c>
      <c r="E48" s="23">
        <v>1</v>
      </c>
      <c r="F48" s="23">
        <v>3500</v>
      </c>
      <c r="G48" s="23"/>
      <c r="H48" s="23">
        <f t="shared" si="8"/>
        <v>0</v>
      </c>
      <c r="I48" s="26"/>
      <c r="J48" s="26"/>
      <c r="K48" s="26"/>
      <c r="L48" s="23">
        <v>1</v>
      </c>
      <c r="M48" s="23">
        <f t="shared" si="9"/>
        <v>3500</v>
      </c>
      <c r="N48" s="26"/>
      <c r="O48" s="26"/>
      <c r="P48" s="26">
        <v>3500</v>
      </c>
      <c r="Q48" s="23"/>
      <c r="R48" s="23">
        <f t="shared" si="10"/>
        <v>0</v>
      </c>
      <c r="S48" s="26"/>
      <c r="T48" s="26"/>
      <c r="U48" s="26"/>
      <c r="V48" s="23">
        <f t="shared" si="11"/>
        <v>1</v>
      </c>
      <c r="W48" s="23">
        <f t="shared" si="12"/>
        <v>3500</v>
      </c>
      <c r="X48" s="26">
        <f t="shared" si="13"/>
        <v>0</v>
      </c>
      <c r="Y48" s="26">
        <f t="shared" si="14"/>
        <v>0</v>
      </c>
      <c r="Z48" s="26">
        <f t="shared" si="15"/>
        <v>3500</v>
      </c>
    </row>
    <row r="49" spans="1:26" x14ac:dyDescent="0.35">
      <c r="A49" s="26" t="s">
        <v>2993</v>
      </c>
      <c r="B49" s="36" t="s">
        <v>3290</v>
      </c>
      <c r="C49" s="23" t="s">
        <v>139</v>
      </c>
      <c r="D49" s="23">
        <v>26</v>
      </c>
      <c r="E49" s="23">
        <v>12</v>
      </c>
      <c r="F49" s="23">
        <v>650</v>
      </c>
      <c r="G49" s="23">
        <v>3</v>
      </c>
      <c r="H49" s="23">
        <f t="shared" si="8"/>
        <v>1950</v>
      </c>
      <c r="I49" s="26"/>
      <c r="J49" s="26"/>
      <c r="K49" s="26">
        <v>1950</v>
      </c>
      <c r="L49" s="23">
        <v>4</v>
      </c>
      <c r="M49" s="23">
        <f t="shared" si="9"/>
        <v>2600</v>
      </c>
      <c r="N49" s="26"/>
      <c r="O49" s="26"/>
      <c r="P49" s="26">
        <v>2600</v>
      </c>
      <c r="Q49" s="23">
        <v>3</v>
      </c>
      <c r="R49" s="23">
        <f t="shared" si="10"/>
        <v>1950</v>
      </c>
      <c r="S49" s="26"/>
      <c r="T49" s="26"/>
      <c r="U49" s="26">
        <v>1950</v>
      </c>
      <c r="V49" s="23">
        <f t="shared" si="11"/>
        <v>10</v>
      </c>
      <c r="W49" s="23">
        <f t="shared" si="12"/>
        <v>6500</v>
      </c>
      <c r="X49" s="26">
        <f t="shared" si="13"/>
        <v>0</v>
      </c>
      <c r="Y49" s="26">
        <f t="shared" si="14"/>
        <v>0</v>
      </c>
      <c r="Z49" s="26">
        <f t="shared" si="15"/>
        <v>6500</v>
      </c>
    </row>
    <row r="50" spans="1:26" x14ac:dyDescent="0.35">
      <c r="A50" s="26" t="s">
        <v>2994</v>
      </c>
      <c r="B50" s="36" t="s">
        <v>1542</v>
      </c>
      <c r="C50" s="23" t="s">
        <v>139</v>
      </c>
      <c r="D50" s="23">
        <v>1</v>
      </c>
      <c r="E50" s="23">
        <v>1</v>
      </c>
      <c r="F50" s="23">
        <v>1100</v>
      </c>
      <c r="G50" s="23"/>
      <c r="H50" s="23">
        <f t="shared" si="8"/>
        <v>0</v>
      </c>
      <c r="I50" s="26"/>
      <c r="J50" s="26"/>
      <c r="K50" s="26"/>
      <c r="L50" s="23"/>
      <c r="M50" s="23">
        <f t="shared" si="9"/>
        <v>0</v>
      </c>
      <c r="N50" s="26"/>
      <c r="O50" s="26"/>
      <c r="P50" s="26"/>
      <c r="Q50" s="23">
        <v>1</v>
      </c>
      <c r="R50" s="23">
        <f t="shared" si="10"/>
        <v>1100</v>
      </c>
      <c r="S50" s="26"/>
      <c r="T50" s="26"/>
      <c r="U50" s="26">
        <v>1100</v>
      </c>
      <c r="V50" s="23">
        <f t="shared" si="11"/>
        <v>1</v>
      </c>
      <c r="W50" s="23">
        <f t="shared" si="12"/>
        <v>1100</v>
      </c>
      <c r="X50" s="26">
        <f t="shared" si="13"/>
        <v>0</v>
      </c>
      <c r="Y50" s="26">
        <f t="shared" si="14"/>
        <v>0</v>
      </c>
      <c r="Z50" s="26">
        <f t="shared" si="15"/>
        <v>1100</v>
      </c>
    </row>
    <row r="51" spans="1:26" ht="39" x14ac:dyDescent="0.35">
      <c r="A51" s="26" t="s">
        <v>2995</v>
      </c>
      <c r="B51" s="36" t="s">
        <v>3296</v>
      </c>
      <c r="C51" s="23" t="s">
        <v>132</v>
      </c>
      <c r="D51" s="23">
        <v>1</v>
      </c>
      <c r="E51" s="23">
        <v>0</v>
      </c>
      <c r="F51" s="23">
        <v>1284</v>
      </c>
      <c r="G51" s="23"/>
      <c r="H51" s="23">
        <f t="shared" si="8"/>
        <v>0</v>
      </c>
      <c r="I51" s="26"/>
      <c r="J51" s="26"/>
      <c r="K51" s="26"/>
      <c r="L51" s="23">
        <v>1</v>
      </c>
      <c r="M51" s="23">
        <f t="shared" si="9"/>
        <v>1284</v>
      </c>
      <c r="N51" s="26"/>
      <c r="O51" s="26"/>
      <c r="P51" s="26">
        <v>1284</v>
      </c>
      <c r="Q51" s="23"/>
      <c r="R51" s="23">
        <f t="shared" si="10"/>
        <v>0</v>
      </c>
      <c r="S51" s="26"/>
      <c r="T51" s="26"/>
      <c r="U51" s="26"/>
      <c r="V51" s="23">
        <f t="shared" si="11"/>
        <v>1</v>
      </c>
      <c r="W51" s="23">
        <f t="shared" si="12"/>
        <v>1284</v>
      </c>
      <c r="X51" s="26">
        <f t="shared" si="13"/>
        <v>0</v>
      </c>
      <c r="Y51" s="26">
        <f t="shared" si="14"/>
        <v>0</v>
      </c>
      <c r="Z51" s="26">
        <f t="shared" si="15"/>
        <v>1284</v>
      </c>
    </row>
    <row r="52" spans="1:26" ht="26" x14ac:dyDescent="0.35">
      <c r="A52" s="26" t="s">
        <v>2996</v>
      </c>
      <c r="B52" s="36" t="s">
        <v>3324</v>
      </c>
      <c r="C52" s="23" t="s">
        <v>139</v>
      </c>
      <c r="D52" s="23">
        <v>6</v>
      </c>
      <c r="E52" s="23">
        <v>2</v>
      </c>
      <c r="F52" s="23">
        <v>3190</v>
      </c>
      <c r="G52" s="23"/>
      <c r="H52" s="23">
        <f t="shared" si="8"/>
        <v>0</v>
      </c>
      <c r="I52" s="26"/>
      <c r="J52" s="26"/>
      <c r="K52" s="26"/>
      <c r="L52" s="23">
        <v>1</v>
      </c>
      <c r="M52" s="23">
        <f t="shared" si="9"/>
        <v>3190</v>
      </c>
      <c r="N52" s="26"/>
      <c r="O52" s="26"/>
      <c r="P52" s="26">
        <v>3190</v>
      </c>
      <c r="Q52" s="23"/>
      <c r="R52" s="23">
        <f t="shared" si="10"/>
        <v>0</v>
      </c>
      <c r="S52" s="26"/>
      <c r="T52" s="26"/>
      <c r="U52" s="26"/>
      <c r="V52" s="23">
        <f t="shared" si="11"/>
        <v>1</v>
      </c>
      <c r="W52" s="23">
        <f t="shared" si="12"/>
        <v>3190</v>
      </c>
      <c r="X52" s="26">
        <f t="shared" si="13"/>
        <v>0</v>
      </c>
      <c r="Y52" s="26">
        <f t="shared" si="14"/>
        <v>0</v>
      </c>
      <c r="Z52" s="26">
        <f t="shared" si="15"/>
        <v>3190</v>
      </c>
    </row>
    <row r="53" spans="1:26" x14ac:dyDescent="0.35">
      <c r="A53" s="26" t="s">
        <v>2997</v>
      </c>
      <c r="B53" s="36" t="s">
        <v>3292</v>
      </c>
      <c r="C53" s="23" t="s">
        <v>139</v>
      </c>
      <c r="D53" s="23">
        <v>26</v>
      </c>
      <c r="E53" s="23">
        <v>0</v>
      </c>
      <c r="F53" s="23">
        <v>1200</v>
      </c>
      <c r="G53" s="23">
        <v>1</v>
      </c>
      <c r="H53" s="23">
        <f t="shared" si="8"/>
        <v>1200</v>
      </c>
      <c r="I53" s="26"/>
      <c r="J53" s="26"/>
      <c r="K53" s="26">
        <v>1200</v>
      </c>
      <c r="L53" s="23"/>
      <c r="M53" s="23">
        <f t="shared" si="9"/>
        <v>0</v>
      </c>
      <c r="N53" s="26"/>
      <c r="O53" s="26"/>
      <c r="P53" s="26"/>
      <c r="Q53" s="23"/>
      <c r="R53" s="23">
        <f t="shared" si="10"/>
        <v>0</v>
      </c>
      <c r="S53" s="26"/>
      <c r="T53" s="26"/>
      <c r="U53" s="26"/>
      <c r="V53" s="23">
        <f t="shared" si="11"/>
        <v>1</v>
      </c>
      <c r="W53" s="23">
        <f t="shared" si="12"/>
        <v>1200</v>
      </c>
      <c r="X53" s="26">
        <f t="shared" si="13"/>
        <v>0</v>
      </c>
      <c r="Y53" s="26">
        <f t="shared" si="14"/>
        <v>0</v>
      </c>
      <c r="Z53" s="26">
        <f t="shared" si="15"/>
        <v>1200</v>
      </c>
    </row>
    <row r="54" spans="1:26" x14ac:dyDescent="0.35">
      <c r="A54" s="26" t="s">
        <v>2998</v>
      </c>
      <c r="B54" s="36" t="s">
        <v>3293</v>
      </c>
      <c r="C54" s="23" t="s">
        <v>139</v>
      </c>
      <c r="D54" s="23">
        <v>36</v>
      </c>
      <c r="E54" s="23">
        <v>13</v>
      </c>
      <c r="F54" s="23">
        <v>1250</v>
      </c>
      <c r="G54" s="23">
        <v>2</v>
      </c>
      <c r="H54" s="23">
        <f t="shared" si="8"/>
        <v>2500</v>
      </c>
      <c r="I54" s="26"/>
      <c r="J54" s="26"/>
      <c r="K54" s="26">
        <v>2500</v>
      </c>
      <c r="L54" s="23">
        <v>3</v>
      </c>
      <c r="M54" s="23">
        <f t="shared" si="9"/>
        <v>3750</v>
      </c>
      <c r="N54" s="26"/>
      <c r="O54" s="26"/>
      <c r="P54" s="26">
        <v>3750</v>
      </c>
      <c r="Q54" s="23"/>
      <c r="R54" s="23">
        <f t="shared" si="10"/>
        <v>0</v>
      </c>
      <c r="S54" s="26"/>
      <c r="T54" s="26"/>
      <c r="U54" s="26"/>
      <c r="V54" s="23">
        <f t="shared" si="11"/>
        <v>5</v>
      </c>
      <c r="W54" s="23">
        <f t="shared" si="12"/>
        <v>6250</v>
      </c>
      <c r="X54" s="26">
        <f t="shared" si="13"/>
        <v>0</v>
      </c>
      <c r="Y54" s="26">
        <f t="shared" si="14"/>
        <v>0</v>
      </c>
      <c r="Z54" s="26">
        <f t="shared" si="15"/>
        <v>6250</v>
      </c>
    </row>
    <row r="55" spans="1:26" x14ac:dyDescent="0.35">
      <c r="A55" s="26" t="s">
        <v>2999</v>
      </c>
      <c r="B55" s="36" t="s">
        <v>3294</v>
      </c>
      <c r="C55" s="23" t="s">
        <v>139</v>
      </c>
      <c r="D55" s="23">
        <v>8</v>
      </c>
      <c r="E55" s="23">
        <v>0</v>
      </c>
      <c r="F55" s="23">
        <v>1186</v>
      </c>
      <c r="G55" s="23">
        <v>1</v>
      </c>
      <c r="H55" s="23">
        <f t="shared" si="8"/>
        <v>1186</v>
      </c>
      <c r="I55" s="26"/>
      <c r="J55" s="26"/>
      <c r="K55" s="26">
        <v>1186</v>
      </c>
      <c r="L55" s="23"/>
      <c r="M55" s="23">
        <f t="shared" si="9"/>
        <v>0</v>
      </c>
      <c r="N55" s="26"/>
      <c r="O55" s="26"/>
      <c r="P55" s="26"/>
      <c r="Q55" s="23"/>
      <c r="R55" s="23">
        <f t="shared" si="10"/>
        <v>0</v>
      </c>
      <c r="S55" s="26"/>
      <c r="T55" s="26"/>
      <c r="U55" s="26"/>
      <c r="V55" s="23">
        <f t="shared" si="11"/>
        <v>1</v>
      </c>
      <c r="W55" s="23">
        <f t="shared" si="12"/>
        <v>1186</v>
      </c>
      <c r="X55" s="26">
        <f t="shared" si="13"/>
        <v>0</v>
      </c>
      <c r="Y55" s="26">
        <f t="shared" si="14"/>
        <v>0</v>
      </c>
      <c r="Z55" s="26">
        <f t="shared" si="15"/>
        <v>1186</v>
      </c>
    </row>
    <row r="56" spans="1:26" x14ac:dyDescent="0.35">
      <c r="A56" s="26" t="s">
        <v>3000</v>
      </c>
      <c r="B56" s="36" t="s">
        <v>3295</v>
      </c>
      <c r="C56" s="23" t="s">
        <v>139</v>
      </c>
      <c r="D56" s="23">
        <v>5</v>
      </c>
      <c r="E56" s="23">
        <v>0</v>
      </c>
      <c r="F56" s="23">
        <v>255</v>
      </c>
      <c r="G56" s="23">
        <v>1</v>
      </c>
      <c r="H56" s="23">
        <f t="shared" si="8"/>
        <v>255</v>
      </c>
      <c r="I56" s="26"/>
      <c r="J56" s="26"/>
      <c r="K56" s="26">
        <v>255</v>
      </c>
      <c r="L56" s="23"/>
      <c r="M56" s="23">
        <f t="shared" si="9"/>
        <v>0</v>
      </c>
      <c r="N56" s="26"/>
      <c r="O56" s="26"/>
      <c r="P56" s="26"/>
      <c r="Q56" s="23"/>
      <c r="R56" s="23">
        <f t="shared" si="10"/>
        <v>0</v>
      </c>
      <c r="S56" s="26"/>
      <c r="T56" s="26"/>
      <c r="U56" s="26"/>
      <c r="V56" s="23">
        <f t="shared" si="11"/>
        <v>1</v>
      </c>
      <c r="W56" s="23">
        <f t="shared" si="12"/>
        <v>255</v>
      </c>
      <c r="X56" s="26">
        <f t="shared" si="13"/>
        <v>0</v>
      </c>
      <c r="Y56" s="26">
        <f t="shared" si="14"/>
        <v>0</v>
      </c>
      <c r="Z56" s="26">
        <f t="shared" si="15"/>
        <v>255</v>
      </c>
    </row>
    <row r="57" spans="1:26" x14ac:dyDescent="0.35">
      <c r="A57" s="26" t="s">
        <v>3001</v>
      </c>
      <c r="B57" s="36" t="s">
        <v>3297</v>
      </c>
      <c r="C57" s="23" t="s">
        <v>139</v>
      </c>
      <c r="D57" s="23">
        <v>1</v>
      </c>
      <c r="E57" s="23">
        <v>0</v>
      </c>
      <c r="F57" s="23">
        <v>800</v>
      </c>
      <c r="G57" s="23"/>
      <c r="H57" s="23">
        <f t="shared" si="8"/>
        <v>0</v>
      </c>
      <c r="I57" s="26"/>
      <c r="J57" s="26"/>
      <c r="K57" s="26"/>
      <c r="L57" s="23">
        <v>1</v>
      </c>
      <c r="M57" s="23">
        <f t="shared" si="9"/>
        <v>800</v>
      </c>
      <c r="N57" s="26"/>
      <c r="O57" s="26"/>
      <c r="P57" s="26">
        <v>800</v>
      </c>
      <c r="Q57" s="23"/>
      <c r="R57" s="23">
        <f t="shared" si="10"/>
        <v>0</v>
      </c>
      <c r="S57" s="26"/>
      <c r="T57" s="26"/>
      <c r="U57" s="26"/>
      <c r="V57" s="23">
        <f t="shared" si="11"/>
        <v>1</v>
      </c>
      <c r="W57" s="23">
        <f t="shared" si="12"/>
        <v>800</v>
      </c>
      <c r="X57" s="26">
        <f t="shared" si="13"/>
        <v>0</v>
      </c>
      <c r="Y57" s="26">
        <f t="shared" si="14"/>
        <v>0</v>
      </c>
      <c r="Z57" s="26">
        <f t="shared" si="15"/>
        <v>800</v>
      </c>
    </row>
    <row r="58" spans="1:26" ht="26" x14ac:dyDescent="0.35">
      <c r="A58" s="26" t="s">
        <v>3002</v>
      </c>
      <c r="B58" s="36" t="s">
        <v>3310</v>
      </c>
      <c r="C58" s="23" t="s">
        <v>139</v>
      </c>
      <c r="D58" s="23">
        <v>2</v>
      </c>
      <c r="E58" s="23">
        <v>0</v>
      </c>
      <c r="F58" s="23">
        <v>6600</v>
      </c>
      <c r="G58" s="23"/>
      <c r="H58" s="23">
        <f t="shared" si="8"/>
        <v>0</v>
      </c>
      <c r="I58" s="26"/>
      <c r="J58" s="26"/>
      <c r="K58" s="26"/>
      <c r="L58" s="23"/>
      <c r="M58" s="23">
        <f t="shared" si="9"/>
        <v>0</v>
      </c>
      <c r="N58" s="26"/>
      <c r="O58" s="26"/>
      <c r="P58" s="26"/>
      <c r="Q58" s="23">
        <v>1</v>
      </c>
      <c r="R58" s="23">
        <f t="shared" si="10"/>
        <v>6600</v>
      </c>
      <c r="S58" s="26">
        <v>6600</v>
      </c>
      <c r="T58" s="26"/>
      <c r="U58" s="26"/>
      <c r="V58" s="23">
        <f t="shared" si="11"/>
        <v>1</v>
      </c>
      <c r="W58" s="23">
        <f t="shared" si="12"/>
        <v>6600</v>
      </c>
      <c r="X58" s="26">
        <f t="shared" si="13"/>
        <v>6600</v>
      </c>
      <c r="Y58" s="26">
        <f t="shared" si="14"/>
        <v>0</v>
      </c>
      <c r="Z58" s="26">
        <f t="shared" si="15"/>
        <v>0</v>
      </c>
    </row>
    <row r="59" spans="1:26" x14ac:dyDescent="0.35">
      <c r="A59" s="26" t="s">
        <v>3003</v>
      </c>
      <c r="B59" s="36" t="s">
        <v>3298</v>
      </c>
      <c r="C59" s="23" t="s">
        <v>139</v>
      </c>
      <c r="D59" s="23">
        <v>6</v>
      </c>
      <c r="E59" s="23">
        <v>6</v>
      </c>
      <c r="F59" s="23">
        <v>258.88799999999998</v>
      </c>
      <c r="G59" s="23"/>
      <c r="H59" s="23">
        <f t="shared" si="8"/>
        <v>0</v>
      </c>
      <c r="I59" s="26"/>
      <c r="J59" s="26"/>
      <c r="K59" s="26"/>
      <c r="L59" s="23">
        <v>2</v>
      </c>
      <c r="M59" s="23">
        <f t="shared" si="9"/>
        <v>517.77599999999995</v>
      </c>
      <c r="N59" s="26"/>
      <c r="O59" s="26"/>
      <c r="P59" s="26">
        <v>517.77599999999995</v>
      </c>
      <c r="Q59" s="23"/>
      <c r="R59" s="23">
        <f t="shared" si="10"/>
        <v>0</v>
      </c>
      <c r="S59" s="26"/>
      <c r="T59" s="26"/>
      <c r="U59" s="26"/>
      <c r="V59" s="23">
        <f t="shared" si="11"/>
        <v>2</v>
      </c>
      <c r="W59" s="23">
        <f t="shared" si="12"/>
        <v>517.77599999999995</v>
      </c>
      <c r="X59" s="26">
        <f t="shared" si="13"/>
        <v>0</v>
      </c>
      <c r="Y59" s="26">
        <f t="shared" si="14"/>
        <v>0</v>
      </c>
      <c r="Z59" s="26">
        <f t="shared" si="15"/>
        <v>517.77599999999995</v>
      </c>
    </row>
    <row r="60" spans="1:26" x14ac:dyDescent="0.35">
      <c r="A60" s="26" t="s">
        <v>3004</v>
      </c>
      <c r="B60" s="36" t="s">
        <v>3299</v>
      </c>
      <c r="C60" s="23" t="s">
        <v>139</v>
      </c>
      <c r="D60" s="23">
        <v>3</v>
      </c>
      <c r="E60" s="23">
        <v>0</v>
      </c>
      <c r="F60" s="23">
        <v>5000</v>
      </c>
      <c r="G60" s="23"/>
      <c r="H60" s="23">
        <f t="shared" si="8"/>
        <v>0</v>
      </c>
      <c r="I60" s="26"/>
      <c r="J60" s="26"/>
      <c r="K60" s="26"/>
      <c r="L60" s="23"/>
      <c r="M60" s="23">
        <f t="shared" si="9"/>
        <v>0</v>
      </c>
      <c r="N60" s="26"/>
      <c r="O60" s="26"/>
      <c r="P60" s="26"/>
      <c r="Q60" s="23">
        <v>1</v>
      </c>
      <c r="R60" s="23">
        <f t="shared" si="10"/>
        <v>5000</v>
      </c>
      <c r="S60" s="26">
        <v>5000</v>
      </c>
      <c r="T60" s="26"/>
      <c r="U60" s="26"/>
      <c r="V60" s="23">
        <f t="shared" si="11"/>
        <v>1</v>
      </c>
      <c r="W60" s="23">
        <f t="shared" si="12"/>
        <v>5000</v>
      </c>
      <c r="X60" s="26">
        <f t="shared" si="13"/>
        <v>5000</v>
      </c>
      <c r="Y60" s="26">
        <f t="shared" si="14"/>
        <v>0</v>
      </c>
      <c r="Z60" s="26">
        <f t="shared" si="15"/>
        <v>0</v>
      </c>
    </row>
    <row r="61" spans="1:26" ht="26" x14ac:dyDescent="0.35">
      <c r="A61" s="26" t="s">
        <v>3005</v>
      </c>
      <c r="B61" s="36" t="s">
        <v>3300</v>
      </c>
      <c r="C61" s="23" t="s">
        <v>139</v>
      </c>
      <c r="D61" s="23"/>
      <c r="E61" s="23">
        <v>0</v>
      </c>
      <c r="F61" s="23">
        <v>5680</v>
      </c>
      <c r="G61" s="23"/>
      <c r="H61" s="23">
        <f t="shared" si="8"/>
        <v>0</v>
      </c>
      <c r="I61" s="26"/>
      <c r="J61" s="26"/>
      <c r="K61" s="26"/>
      <c r="L61" s="23"/>
      <c r="M61" s="23">
        <f t="shared" si="9"/>
        <v>0</v>
      </c>
      <c r="N61" s="26"/>
      <c r="O61" s="26"/>
      <c r="P61" s="26"/>
      <c r="Q61" s="23">
        <v>1</v>
      </c>
      <c r="R61" s="23">
        <f t="shared" si="10"/>
        <v>5680</v>
      </c>
      <c r="S61" s="26">
        <v>5680</v>
      </c>
      <c r="T61" s="26"/>
      <c r="U61" s="26"/>
      <c r="V61" s="23">
        <f t="shared" si="11"/>
        <v>1</v>
      </c>
      <c r="W61" s="23">
        <f t="shared" si="12"/>
        <v>5680</v>
      </c>
      <c r="X61" s="26">
        <f t="shared" si="13"/>
        <v>5680</v>
      </c>
      <c r="Y61" s="26">
        <f t="shared" si="14"/>
        <v>0</v>
      </c>
      <c r="Z61" s="26">
        <f t="shared" si="15"/>
        <v>0</v>
      </c>
    </row>
    <row r="62" spans="1:26" ht="26" x14ac:dyDescent="0.35">
      <c r="A62" s="26" t="s">
        <v>3006</v>
      </c>
      <c r="B62" s="36" t="s">
        <v>3688</v>
      </c>
      <c r="C62" s="23" t="s">
        <v>139</v>
      </c>
      <c r="D62" s="23"/>
      <c r="E62" s="23"/>
      <c r="F62" s="23">
        <v>1000</v>
      </c>
      <c r="G62" s="23"/>
      <c r="H62" s="23"/>
      <c r="I62" s="26"/>
      <c r="J62" s="26"/>
      <c r="K62" s="26"/>
      <c r="L62" s="23">
        <v>1</v>
      </c>
      <c r="M62" s="23">
        <f t="shared" si="9"/>
        <v>1000</v>
      </c>
      <c r="N62" s="26">
        <v>1000</v>
      </c>
      <c r="O62" s="26"/>
      <c r="P62" s="26"/>
      <c r="Q62" s="23"/>
      <c r="R62" s="23"/>
      <c r="S62" s="26"/>
      <c r="T62" s="26"/>
      <c r="U62" s="26"/>
      <c r="V62" s="23">
        <f t="shared" si="11"/>
        <v>1</v>
      </c>
      <c r="W62" s="23">
        <f t="shared" si="12"/>
        <v>1000</v>
      </c>
      <c r="X62" s="26">
        <f t="shared" si="13"/>
        <v>1000</v>
      </c>
      <c r="Y62" s="26"/>
      <c r="Z62" s="26"/>
    </row>
    <row r="63" spans="1:26" x14ac:dyDescent="0.35">
      <c r="A63" s="26" t="s">
        <v>3007</v>
      </c>
      <c r="B63" s="36" t="s">
        <v>3301</v>
      </c>
      <c r="C63" s="23" t="s">
        <v>139</v>
      </c>
      <c r="D63" s="23">
        <v>2</v>
      </c>
      <c r="E63" s="23">
        <v>0</v>
      </c>
      <c r="F63" s="23">
        <v>300</v>
      </c>
      <c r="G63" s="23">
        <v>1</v>
      </c>
      <c r="H63" s="23">
        <f t="shared" si="8"/>
        <v>300</v>
      </c>
      <c r="I63" s="26"/>
      <c r="J63" s="26"/>
      <c r="K63" s="26">
        <v>300</v>
      </c>
      <c r="L63" s="23"/>
      <c r="M63" s="23">
        <f t="shared" si="9"/>
        <v>0</v>
      </c>
      <c r="N63" s="26"/>
      <c r="O63" s="26"/>
      <c r="P63" s="26"/>
      <c r="Q63" s="23"/>
      <c r="R63" s="23">
        <f t="shared" si="10"/>
        <v>0</v>
      </c>
      <c r="S63" s="26"/>
      <c r="T63" s="26"/>
      <c r="U63" s="26"/>
      <c r="V63" s="23">
        <f t="shared" si="11"/>
        <v>1</v>
      </c>
      <c r="W63" s="23">
        <f t="shared" si="12"/>
        <v>300</v>
      </c>
      <c r="X63" s="26">
        <f t="shared" si="13"/>
        <v>0</v>
      </c>
      <c r="Y63" s="26">
        <f t="shared" si="14"/>
        <v>0</v>
      </c>
      <c r="Z63" s="26">
        <f t="shared" si="15"/>
        <v>300</v>
      </c>
    </row>
    <row r="64" spans="1:26" x14ac:dyDescent="0.35">
      <c r="A64" s="26" t="s">
        <v>3008</v>
      </c>
      <c r="B64" s="36" t="s">
        <v>3302</v>
      </c>
      <c r="C64" s="23" t="s">
        <v>139</v>
      </c>
      <c r="D64" s="23">
        <v>160</v>
      </c>
      <c r="E64" s="23">
        <v>150</v>
      </c>
      <c r="F64" s="23">
        <v>188</v>
      </c>
      <c r="G64" s="23">
        <v>20</v>
      </c>
      <c r="H64" s="23">
        <f t="shared" si="8"/>
        <v>3760</v>
      </c>
      <c r="I64" s="26"/>
      <c r="J64" s="26"/>
      <c r="K64" s="26">
        <v>3760</v>
      </c>
      <c r="L64" s="23">
        <v>30</v>
      </c>
      <c r="M64" s="23">
        <f t="shared" si="9"/>
        <v>5640</v>
      </c>
      <c r="N64" s="26"/>
      <c r="O64" s="26"/>
      <c r="P64" s="26">
        <v>5640</v>
      </c>
      <c r="Q64" s="23">
        <v>30</v>
      </c>
      <c r="R64" s="23">
        <f t="shared" si="10"/>
        <v>5640</v>
      </c>
      <c r="S64" s="26"/>
      <c r="T64" s="26"/>
      <c r="U64" s="26">
        <v>5640</v>
      </c>
      <c r="V64" s="23">
        <f t="shared" si="11"/>
        <v>80</v>
      </c>
      <c r="W64" s="23">
        <f t="shared" si="12"/>
        <v>15040</v>
      </c>
      <c r="X64" s="26">
        <f t="shared" si="13"/>
        <v>0</v>
      </c>
      <c r="Y64" s="26">
        <f t="shared" si="14"/>
        <v>0</v>
      </c>
      <c r="Z64" s="26">
        <f t="shared" si="15"/>
        <v>15040</v>
      </c>
    </row>
    <row r="65" spans="1:26" ht="26" x14ac:dyDescent="0.35">
      <c r="A65" s="26" t="s">
        <v>3009</v>
      </c>
      <c r="B65" s="36" t="s">
        <v>3305</v>
      </c>
      <c r="C65" s="23" t="s">
        <v>139</v>
      </c>
      <c r="D65" s="23">
        <v>1</v>
      </c>
      <c r="E65" s="23">
        <v>1</v>
      </c>
      <c r="F65" s="23">
        <v>250</v>
      </c>
      <c r="G65" s="23">
        <v>1</v>
      </c>
      <c r="H65" s="23">
        <f t="shared" si="8"/>
        <v>250</v>
      </c>
      <c r="I65" s="26"/>
      <c r="J65" s="26"/>
      <c r="K65" s="26">
        <v>250</v>
      </c>
      <c r="L65" s="23"/>
      <c r="M65" s="23">
        <f t="shared" si="9"/>
        <v>0</v>
      </c>
      <c r="N65" s="26"/>
      <c r="O65" s="26"/>
      <c r="P65" s="26"/>
      <c r="Q65" s="23"/>
      <c r="R65" s="23">
        <f t="shared" si="10"/>
        <v>0</v>
      </c>
      <c r="S65" s="26"/>
      <c r="T65" s="26"/>
      <c r="U65" s="26"/>
      <c r="V65" s="23">
        <f t="shared" si="11"/>
        <v>1</v>
      </c>
      <c r="W65" s="23">
        <f t="shared" si="12"/>
        <v>250</v>
      </c>
      <c r="X65" s="26">
        <f t="shared" si="13"/>
        <v>0</v>
      </c>
      <c r="Y65" s="26">
        <f t="shared" si="14"/>
        <v>0</v>
      </c>
      <c r="Z65" s="26">
        <f t="shared" si="15"/>
        <v>250</v>
      </c>
    </row>
    <row r="66" spans="1:26" x14ac:dyDescent="0.35">
      <c r="A66" s="26" t="s">
        <v>3010</v>
      </c>
      <c r="B66" s="36" t="s">
        <v>3306</v>
      </c>
      <c r="C66" s="23" t="s">
        <v>33</v>
      </c>
      <c r="D66" s="23">
        <v>4</v>
      </c>
      <c r="E66" s="23">
        <v>1</v>
      </c>
      <c r="F66" s="23">
        <v>2300</v>
      </c>
      <c r="G66" s="23">
        <v>1</v>
      </c>
      <c r="H66" s="23">
        <f t="shared" si="8"/>
        <v>2300</v>
      </c>
      <c r="I66" s="26"/>
      <c r="J66" s="26"/>
      <c r="K66" s="26">
        <v>2300</v>
      </c>
      <c r="L66" s="23">
        <v>2</v>
      </c>
      <c r="M66" s="23">
        <f t="shared" si="9"/>
        <v>4600</v>
      </c>
      <c r="N66" s="26"/>
      <c r="O66" s="26"/>
      <c r="P66" s="26">
        <v>4600</v>
      </c>
      <c r="Q66" s="23"/>
      <c r="R66" s="23">
        <f t="shared" si="10"/>
        <v>0</v>
      </c>
      <c r="S66" s="26"/>
      <c r="T66" s="26"/>
      <c r="U66" s="26"/>
      <c r="V66" s="23">
        <f t="shared" si="11"/>
        <v>3</v>
      </c>
      <c r="W66" s="23">
        <f t="shared" si="12"/>
        <v>6900</v>
      </c>
      <c r="X66" s="26">
        <f t="shared" si="13"/>
        <v>0</v>
      </c>
      <c r="Y66" s="26">
        <f t="shared" si="14"/>
        <v>0</v>
      </c>
      <c r="Z66" s="26">
        <f t="shared" si="15"/>
        <v>6900</v>
      </c>
    </row>
    <row r="67" spans="1:26" x14ac:dyDescent="0.35">
      <c r="A67" s="26" t="s">
        <v>3011</v>
      </c>
      <c r="B67" s="36" t="s">
        <v>1450</v>
      </c>
      <c r="C67" s="23" t="s">
        <v>139</v>
      </c>
      <c r="D67" s="23">
        <v>2</v>
      </c>
      <c r="E67" s="23">
        <v>0</v>
      </c>
      <c r="F67" s="23">
        <v>195</v>
      </c>
      <c r="G67" s="23"/>
      <c r="H67" s="23">
        <f t="shared" si="8"/>
        <v>0</v>
      </c>
      <c r="I67" s="26"/>
      <c r="J67" s="26"/>
      <c r="K67" s="26"/>
      <c r="L67" s="23"/>
      <c r="M67" s="23">
        <f t="shared" si="9"/>
        <v>0</v>
      </c>
      <c r="N67" s="26"/>
      <c r="O67" s="26"/>
      <c r="P67" s="26"/>
      <c r="Q67" s="23">
        <v>1</v>
      </c>
      <c r="R67" s="23">
        <f t="shared" si="10"/>
        <v>195</v>
      </c>
      <c r="S67" s="26"/>
      <c r="T67" s="26"/>
      <c r="U67" s="26">
        <v>195</v>
      </c>
      <c r="V67" s="23">
        <f t="shared" si="11"/>
        <v>1</v>
      </c>
      <c r="W67" s="23">
        <f t="shared" si="12"/>
        <v>195</v>
      </c>
      <c r="X67" s="26">
        <f t="shared" si="13"/>
        <v>0</v>
      </c>
      <c r="Y67" s="26">
        <f t="shared" si="14"/>
        <v>0</v>
      </c>
      <c r="Z67" s="26">
        <f t="shared" si="15"/>
        <v>195</v>
      </c>
    </row>
    <row r="68" spans="1:26" x14ac:dyDescent="0.35">
      <c r="A68" s="26" t="s">
        <v>3012</v>
      </c>
      <c r="B68" s="36" t="s">
        <v>138</v>
      </c>
      <c r="C68" s="23" t="s">
        <v>139</v>
      </c>
      <c r="D68" s="23">
        <v>3</v>
      </c>
      <c r="E68" s="23">
        <v>0</v>
      </c>
      <c r="F68" s="23">
        <v>418</v>
      </c>
      <c r="G68" s="23"/>
      <c r="H68" s="23">
        <f t="shared" si="8"/>
        <v>0</v>
      </c>
      <c r="I68" s="26"/>
      <c r="J68" s="26"/>
      <c r="K68" s="26"/>
      <c r="L68" s="23"/>
      <c r="M68" s="23">
        <f t="shared" si="9"/>
        <v>0</v>
      </c>
      <c r="N68" s="26"/>
      <c r="O68" s="26"/>
      <c r="P68" s="26"/>
      <c r="Q68" s="23">
        <v>1</v>
      </c>
      <c r="R68" s="23">
        <f t="shared" si="10"/>
        <v>418</v>
      </c>
      <c r="S68" s="26"/>
      <c r="T68" s="26"/>
      <c r="U68" s="26">
        <v>418</v>
      </c>
      <c r="V68" s="23">
        <f t="shared" si="11"/>
        <v>1</v>
      </c>
      <c r="W68" s="23">
        <f t="shared" si="12"/>
        <v>418</v>
      </c>
      <c r="X68" s="26">
        <f t="shared" si="13"/>
        <v>0</v>
      </c>
      <c r="Y68" s="26">
        <f t="shared" si="14"/>
        <v>0</v>
      </c>
      <c r="Z68" s="26">
        <f t="shared" si="15"/>
        <v>418</v>
      </c>
    </row>
    <row r="69" spans="1:26" x14ac:dyDescent="0.35">
      <c r="A69" s="26" t="s">
        <v>3013</v>
      </c>
      <c r="B69" s="36" t="s">
        <v>717</v>
      </c>
      <c r="C69" s="23" t="s">
        <v>139</v>
      </c>
      <c r="D69" s="23">
        <v>3</v>
      </c>
      <c r="E69" s="23">
        <v>0</v>
      </c>
      <c r="F69" s="23">
        <v>245</v>
      </c>
      <c r="G69" s="23"/>
      <c r="H69" s="23">
        <f t="shared" si="8"/>
        <v>0</v>
      </c>
      <c r="I69" s="26"/>
      <c r="J69" s="26"/>
      <c r="K69" s="26"/>
      <c r="L69" s="23"/>
      <c r="M69" s="23">
        <f t="shared" si="9"/>
        <v>0</v>
      </c>
      <c r="N69" s="26"/>
      <c r="O69" s="26"/>
      <c r="P69" s="26"/>
      <c r="Q69" s="23">
        <v>1</v>
      </c>
      <c r="R69" s="23">
        <f t="shared" si="10"/>
        <v>245</v>
      </c>
      <c r="S69" s="26"/>
      <c r="T69" s="26"/>
      <c r="U69" s="26">
        <v>245</v>
      </c>
      <c r="V69" s="23">
        <f t="shared" si="11"/>
        <v>1</v>
      </c>
      <c r="W69" s="23">
        <f t="shared" si="12"/>
        <v>245</v>
      </c>
      <c r="X69" s="26">
        <f t="shared" si="13"/>
        <v>0</v>
      </c>
      <c r="Y69" s="26">
        <f t="shared" si="14"/>
        <v>0</v>
      </c>
      <c r="Z69" s="26">
        <f t="shared" si="15"/>
        <v>245</v>
      </c>
    </row>
    <row r="70" spans="1:26" x14ac:dyDescent="0.35">
      <c r="A70" s="26" t="s">
        <v>3014</v>
      </c>
      <c r="B70" s="36" t="s">
        <v>3311</v>
      </c>
      <c r="C70" s="23" t="s">
        <v>139</v>
      </c>
      <c r="D70" s="23">
        <v>2</v>
      </c>
      <c r="E70" s="23">
        <v>1</v>
      </c>
      <c r="F70" s="23">
        <v>2000</v>
      </c>
      <c r="G70" s="23"/>
      <c r="H70" s="23">
        <f t="shared" si="8"/>
        <v>0</v>
      </c>
      <c r="I70" s="26"/>
      <c r="J70" s="26"/>
      <c r="K70" s="26"/>
      <c r="L70" s="23">
        <v>1</v>
      </c>
      <c r="M70" s="23">
        <f t="shared" si="9"/>
        <v>2000</v>
      </c>
      <c r="N70" s="26"/>
      <c r="O70" s="26"/>
      <c r="P70" s="26">
        <v>2000</v>
      </c>
      <c r="Q70" s="23"/>
      <c r="R70" s="23">
        <f t="shared" si="10"/>
        <v>0</v>
      </c>
      <c r="S70" s="26"/>
      <c r="T70" s="26"/>
      <c r="U70" s="26"/>
      <c r="V70" s="23">
        <f t="shared" si="11"/>
        <v>1</v>
      </c>
      <c r="W70" s="23">
        <f t="shared" si="12"/>
        <v>2000</v>
      </c>
      <c r="X70" s="26">
        <f t="shared" si="13"/>
        <v>0</v>
      </c>
      <c r="Y70" s="26">
        <f t="shared" si="14"/>
        <v>0</v>
      </c>
      <c r="Z70" s="26">
        <f t="shared" si="15"/>
        <v>2000</v>
      </c>
    </row>
    <row r="71" spans="1:26" ht="26" x14ac:dyDescent="0.35">
      <c r="A71" s="26" t="s">
        <v>3015</v>
      </c>
      <c r="B71" s="36" t="s">
        <v>3312</v>
      </c>
      <c r="C71" s="23" t="s">
        <v>139</v>
      </c>
      <c r="D71" s="23">
        <v>1</v>
      </c>
      <c r="E71" s="23">
        <v>0</v>
      </c>
      <c r="F71" s="23">
        <v>1844</v>
      </c>
      <c r="G71" s="23"/>
      <c r="H71" s="23">
        <f t="shared" si="8"/>
        <v>0</v>
      </c>
      <c r="I71" s="26"/>
      <c r="J71" s="26"/>
      <c r="K71" s="26"/>
      <c r="L71" s="23">
        <v>1</v>
      </c>
      <c r="M71" s="23">
        <f t="shared" si="9"/>
        <v>1844</v>
      </c>
      <c r="N71" s="26"/>
      <c r="O71" s="26"/>
      <c r="P71" s="26">
        <v>1844</v>
      </c>
      <c r="Q71" s="23"/>
      <c r="R71" s="23">
        <f t="shared" si="10"/>
        <v>0</v>
      </c>
      <c r="S71" s="26"/>
      <c r="T71" s="26"/>
      <c r="U71" s="26"/>
      <c r="V71" s="23">
        <f t="shared" si="11"/>
        <v>1</v>
      </c>
      <c r="W71" s="23">
        <f t="shared" si="12"/>
        <v>1844</v>
      </c>
      <c r="X71" s="26">
        <f t="shared" si="13"/>
        <v>0</v>
      </c>
      <c r="Y71" s="26">
        <f t="shared" si="14"/>
        <v>0</v>
      </c>
      <c r="Z71" s="26">
        <f t="shared" si="15"/>
        <v>1844</v>
      </c>
    </row>
    <row r="72" spans="1:26" x14ac:dyDescent="0.35">
      <c r="A72" s="26" t="s">
        <v>3016</v>
      </c>
      <c r="B72" s="36" t="s">
        <v>3313</v>
      </c>
      <c r="C72" s="23" t="s">
        <v>139</v>
      </c>
      <c r="D72" s="23">
        <v>1</v>
      </c>
      <c r="E72" s="23">
        <v>0</v>
      </c>
      <c r="F72" s="23">
        <v>672</v>
      </c>
      <c r="G72" s="23"/>
      <c r="H72" s="23">
        <f t="shared" si="8"/>
        <v>0</v>
      </c>
      <c r="I72" s="26"/>
      <c r="J72" s="26"/>
      <c r="K72" s="26"/>
      <c r="L72" s="23">
        <v>1</v>
      </c>
      <c r="M72" s="23">
        <f t="shared" si="9"/>
        <v>672</v>
      </c>
      <c r="N72" s="26"/>
      <c r="O72" s="26"/>
      <c r="P72" s="26">
        <v>672</v>
      </c>
      <c r="Q72" s="23"/>
      <c r="R72" s="23">
        <f t="shared" si="10"/>
        <v>0</v>
      </c>
      <c r="S72" s="26"/>
      <c r="T72" s="26"/>
      <c r="U72" s="26"/>
      <c r="V72" s="23">
        <f t="shared" si="11"/>
        <v>1</v>
      </c>
      <c r="W72" s="23">
        <f t="shared" si="12"/>
        <v>672</v>
      </c>
      <c r="X72" s="26">
        <f t="shared" si="13"/>
        <v>0</v>
      </c>
      <c r="Y72" s="26">
        <f t="shared" si="14"/>
        <v>0</v>
      </c>
      <c r="Z72" s="26">
        <f t="shared" si="15"/>
        <v>672</v>
      </c>
    </row>
    <row r="73" spans="1:26" x14ac:dyDescent="0.35">
      <c r="A73" s="26" t="s">
        <v>3017</v>
      </c>
      <c r="B73" s="36" t="s">
        <v>728</v>
      </c>
      <c r="C73" s="23" t="s">
        <v>139</v>
      </c>
      <c r="D73" s="23">
        <v>7</v>
      </c>
      <c r="E73" s="23">
        <v>2</v>
      </c>
      <c r="F73" s="23">
        <v>365</v>
      </c>
      <c r="G73" s="23"/>
      <c r="H73" s="23">
        <f t="shared" si="8"/>
        <v>0</v>
      </c>
      <c r="I73" s="26"/>
      <c r="J73" s="26"/>
      <c r="K73" s="26"/>
      <c r="L73" s="23"/>
      <c r="M73" s="23">
        <f t="shared" si="9"/>
        <v>0</v>
      </c>
      <c r="N73" s="26"/>
      <c r="O73" s="26"/>
      <c r="P73" s="26"/>
      <c r="Q73" s="23">
        <v>2</v>
      </c>
      <c r="R73" s="23">
        <f t="shared" si="10"/>
        <v>730</v>
      </c>
      <c r="S73" s="26"/>
      <c r="T73" s="26"/>
      <c r="U73" s="26">
        <v>730</v>
      </c>
      <c r="V73" s="23">
        <f t="shared" si="11"/>
        <v>2</v>
      </c>
      <c r="W73" s="23">
        <f t="shared" si="12"/>
        <v>730</v>
      </c>
      <c r="X73" s="26">
        <f t="shared" si="13"/>
        <v>0</v>
      </c>
      <c r="Y73" s="26">
        <f t="shared" si="14"/>
        <v>0</v>
      </c>
      <c r="Z73" s="26">
        <f t="shared" si="15"/>
        <v>730</v>
      </c>
    </row>
    <row r="74" spans="1:26" x14ac:dyDescent="0.35">
      <c r="A74" s="26" t="s">
        <v>3018</v>
      </c>
      <c r="B74" s="36" t="s">
        <v>3314</v>
      </c>
      <c r="C74" s="23" t="s">
        <v>139</v>
      </c>
      <c r="D74" s="23">
        <v>1</v>
      </c>
      <c r="E74" s="23">
        <v>1</v>
      </c>
      <c r="F74" s="23">
        <v>236</v>
      </c>
      <c r="G74" s="23"/>
      <c r="H74" s="23">
        <f t="shared" si="8"/>
        <v>0</v>
      </c>
      <c r="I74" s="26"/>
      <c r="J74" s="26"/>
      <c r="K74" s="26"/>
      <c r="L74" s="23"/>
      <c r="M74" s="23">
        <f t="shared" si="9"/>
        <v>0</v>
      </c>
      <c r="N74" s="26"/>
      <c r="O74" s="26"/>
      <c r="P74" s="26"/>
      <c r="Q74" s="23">
        <v>2</v>
      </c>
      <c r="R74" s="23">
        <f t="shared" si="10"/>
        <v>472</v>
      </c>
      <c r="S74" s="26"/>
      <c r="T74" s="26"/>
      <c r="U74" s="26">
        <v>472</v>
      </c>
      <c r="V74" s="23">
        <f t="shared" si="11"/>
        <v>2</v>
      </c>
      <c r="W74" s="23">
        <f t="shared" si="12"/>
        <v>472</v>
      </c>
      <c r="X74" s="26">
        <f t="shared" si="13"/>
        <v>0</v>
      </c>
      <c r="Y74" s="26">
        <f t="shared" si="14"/>
        <v>0</v>
      </c>
      <c r="Z74" s="26">
        <f t="shared" si="15"/>
        <v>472</v>
      </c>
    </row>
    <row r="75" spans="1:26" x14ac:dyDescent="0.35">
      <c r="A75" s="26" t="s">
        <v>3019</v>
      </c>
      <c r="B75" s="36" t="s">
        <v>3315</v>
      </c>
      <c r="C75" s="23" t="s">
        <v>139</v>
      </c>
      <c r="D75" s="23">
        <v>4</v>
      </c>
      <c r="E75" s="23">
        <v>1</v>
      </c>
      <c r="F75" s="23">
        <v>185</v>
      </c>
      <c r="G75" s="23"/>
      <c r="H75" s="23">
        <f t="shared" si="8"/>
        <v>0</v>
      </c>
      <c r="I75" s="26"/>
      <c r="J75" s="26"/>
      <c r="K75" s="26"/>
      <c r="L75" s="23"/>
      <c r="M75" s="23">
        <f t="shared" si="9"/>
        <v>0</v>
      </c>
      <c r="N75" s="26"/>
      <c r="O75" s="26"/>
      <c r="P75" s="26"/>
      <c r="Q75" s="23">
        <v>1</v>
      </c>
      <c r="R75" s="23">
        <f t="shared" si="10"/>
        <v>185</v>
      </c>
      <c r="S75" s="26"/>
      <c r="T75" s="26"/>
      <c r="U75" s="26">
        <v>185</v>
      </c>
      <c r="V75" s="23">
        <f t="shared" si="11"/>
        <v>1</v>
      </c>
      <c r="W75" s="23">
        <f t="shared" si="12"/>
        <v>185</v>
      </c>
      <c r="X75" s="26">
        <f t="shared" si="13"/>
        <v>0</v>
      </c>
      <c r="Y75" s="26">
        <f t="shared" si="14"/>
        <v>0</v>
      </c>
      <c r="Z75" s="26">
        <f t="shared" si="15"/>
        <v>185</v>
      </c>
    </row>
    <row r="76" spans="1:26" ht="26" x14ac:dyDescent="0.35">
      <c r="A76" s="26" t="s">
        <v>3020</v>
      </c>
      <c r="B76" s="36" t="s">
        <v>3669</v>
      </c>
      <c r="C76" s="23" t="s">
        <v>139</v>
      </c>
      <c r="D76" s="23">
        <v>9</v>
      </c>
      <c r="E76" s="23">
        <v>0</v>
      </c>
      <c r="F76" s="23">
        <v>1500</v>
      </c>
      <c r="G76" s="23"/>
      <c r="H76" s="23">
        <f t="shared" si="8"/>
        <v>0</v>
      </c>
      <c r="I76" s="26"/>
      <c r="J76" s="26"/>
      <c r="K76" s="26"/>
      <c r="L76" s="23"/>
      <c r="M76" s="23">
        <f t="shared" si="9"/>
        <v>0</v>
      </c>
      <c r="N76" s="26"/>
      <c r="O76" s="26"/>
      <c r="P76" s="26"/>
      <c r="Q76" s="23">
        <v>1</v>
      </c>
      <c r="R76" s="23">
        <f t="shared" si="10"/>
        <v>1500</v>
      </c>
      <c r="S76" s="26"/>
      <c r="T76" s="26"/>
      <c r="U76" s="26">
        <v>1500</v>
      </c>
      <c r="V76" s="23">
        <f t="shared" si="11"/>
        <v>1</v>
      </c>
      <c r="W76" s="23">
        <f t="shared" si="12"/>
        <v>1500</v>
      </c>
      <c r="X76" s="26">
        <f t="shared" si="13"/>
        <v>0</v>
      </c>
      <c r="Y76" s="26">
        <f t="shared" si="14"/>
        <v>0</v>
      </c>
      <c r="Z76" s="26">
        <f t="shared" si="15"/>
        <v>1500</v>
      </c>
    </row>
    <row r="77" spans="1:26" x14ac:dyDescent="0.35">
      <c r="A77" s="26" t="s">
        <v>3021</v>
      </c>
      <c r="B77" s="36" t="s">
        <v>3671</v>
      </c>
      <c r="C77" s="23" t="s">
        <v>139</v>
      </c>
      <c r="D77" s="23">
        <v>1</v>
      </c>
      <c r="E77" s="23">
        <v>0</v>
      </c>
      <c r="F77" s="23">
        <v>1000</v>
      </c>
      <c r="G77" s="23"/>
      <c r="H77" s="23">
        <f t="shared" si="8"/>
        <v>0</v>
      </c>
      <c r="I77" s="26"/>
      <c r="J77" s="26"/>
      <c r="K77" s="26"/>
      <c r="L77" s="23"/>
      <c r="M77" s="23">
        <f t="shared" si="9"/>
        <v>0</v>
      </c>
      <c r="N77" s="26"/>
      <c r="O77" s="26"/>
      <c r="P77" s="26"/>
      <c r="Q77" s="23">
        <v>1</v>
      </c>
      <c r="R77" s="23">
        <f t="shared" si="10"/>
        <v>1000</v>
      </c>
      <c r="S77" s="26"/>
      <c r="T77" s="26"/>
      <c r="U77" s="26">
        <v>1000</v>
      </c>
      <c r="V77" s="23">
        <f t="shared" si="11"/>
        <v>1</v>
      </c>
      <c r="W77" s="23">
        <f t="shared" si="12"/>
        <v>1000</v>
      </c>
      <c r="X77" s="26">
        <f t="shared" si="13"/>
        <v>0</v>
      </c>
      <c r="Y77" s="26">
        <f t="shared" si="14"/>
        <v>0</v>
      </c>
      <c r="Z77" s="26">
        <f t="shared" si="15"/>
        <v>1000</v>
      </c>
    </row>
    <row r="78" spans="1:26" x14ac:dyDescent="0.35">
      <c r="A78" s="26" t="s">
        <v>3022</v>
      </c>
      <c r="B78" s="36" t="s">
        <v>3316</v>
      </c>
      <c r="C78" s="23" t="s">
        <v>139</v>
      </c>
      <c r="D78" s="23">
        <v>2</v>
      </c>
      <c r="E78" s="23">
        <v>1</v>
      </c>
      <c r="F78" s="23">
        <v>720</v>
      </c>
      <c r="G78" s="23"/>
      <c r="H78" s="23">
        <f t="shared" si="8"/>
        <v>0</v>
      </c>
      <c r="I78" s="26"/>
      <c r="J78" s="26"/>
      <c r="K78" s="26"/>
      <c r="L78" s="23">
        <v>1</v>
      </c>
      <c r="M78" s="23">
        <f t="shared" si="9"/>
        <v>720</v>
      </c>
      <c r="N78" s="26"/>
      <c r="O78" s="26"/>
      <c r="P78" s="26">
        <v>720</v>
      </c>
      <c r="Q78" s="23"/>
      <c r="R78" s="23">
        <f t="shared" si="10"/>
        <v>0</v>
      </c>
      <c r="S78" s="26"/>
      <c r="T78" s="26"/>
      <c r="U78" s="26"/>
      <c r="V78" s="23">
        <f t="shared" si="11"/>
        <v>1</v>
      </c>
      <c r="W78" s="23">
        <f t="shared" si="12"/>
        <v>720</v>
      </c>
      <c r="X78" s="26">
        <f t="shared" si="13"/>
        <v>0</v>
      </c>
      <c r="Y78" s="26">
        <f t="shared" si="14"/>
        <v>0</v>
      </c>
      <c r="Z78" s="26">
        <f t="shared" si="15"/>
        <v>720</v>
      </c>
    </row>
    <row r="79" spans="1:26" x14ac:dyDescent="0.35">
      <c r="A79" s="26" t="s">
        <v>3023</v>
      </c>
      <c r="B79" s="36" t="s">
        <v>1153</v>
      </c>
      <c r="C79" s="23" t="s">
        <v>139</v>
      </c>
      <c r="D79" s="23">
        <v>16</v>
      </c>
      <c r="E79" s="23">
        <v>1</v>
      </c>
      <c r="F79" s="23">
        <v>210</v>
      </c>
      <c r="G79" s="23">
        <v>3</v>
      </c>
      <c r="H79" s="23">
        <f t="shared" ref="H79:H92" si="16">I79+J79+K79</f>
        <v>630</v>
      </c>
      <c r="I79" s="26"/>
      <c r="J79" s="26"/>
      <c r="K79" s="26">
        <v>630</v>
      </c>
      <c r="L79" s="23"/>
      <c r="M79" s="23">
        <f t="shared" ref="M79:M92" si="17">N79+O79+P79</f>
        <v>0</v>
      </c>
      <c r="N79" s="26"/>
      <c r="O79" s="26"/>
      <c r="P79" s="26"/>
      <c r="Q79" s="23"/>
      <c r="R79" s="23">
        <f t="shared" ref="R79:R92" si="18">S79+T79+U79</f>
        <v>0</v>
      </c>
      <c r="S79" s="26"/>
      <c r="T79" s="26"/>
      <c r="U79" s="26"/>
      <c r="V79" s="23">
        <f t="shared" ref="V79:V92" si="19">G79+L79+Q79</f>
        <v>3</v>
      </c>
      <c r="W79" s="23">
        <f t="shared" ref="W79:W92" si="20">X79+Y79+Z79</f>
        <v>630</v>
      </c>
      <c r="X79" s="26">
        <f t="shared" ref="X79:X92" si="21">I79+N79+S79</f>
        <v>0</v>
      </c>
      <c r="Y79" s="26">
        <f t="shared" ref="Y79:Y92" si="22">J79+O79+T79</f>
        <v>0</v>
      </c>
      <c r="Z79" s="26">
        <f t="shared" ref="Z79:Z92" si="23">K79+P79+U79</f>
        <v>630</v>
      </c>
    </row>
    <row r="80" spans="1:26" x14ac:dyDescent="0.35">
      <c r="A80" s="26" t="s">
        <v>3024</v>
      </c>
      <c r="B80" s="36" t="s">
        <v>1792</v>
      </c>
      <c r="C80" s="23" t="s">
        <v>139</v>
      </c>
      <c r="D80" s="23">
        <v>1</v>
      </c>
      <c r="E80" s="23">
        <v>1</v>
      </c>
      <c r="F80" s="23">
        <v>950</v>
      </c>
      <c r="G80" s="23"/>
      <c r="H80" s="23">
        <f t="shared" si="16"/>
        <v>0</v>
      </c>
      <c r="I80" s="26"/>
      <c r="J80" s="26"/>
      <c r="K80" s="26"/>
      <c r="L80" s="23"/>
      <c r="M80" s="23">
        <f t="shared" si="17"/>
        <v>0</v>
      </c>
      <c r="N80" s="26"/>
      <c r="O80" s="26"/>
      <c r="P80" s="26"/>
      <c r="Q80" s="23">
        <v>1</v>
      </c>
      <c r="R80" s="23">
        <f t="shared" si="18"/>
        <v>950</v>
      </c>
      <c r="S80" s="26"/>
      <c r="T80" s="26"/>
      <c r="U80" s="26">
        <v>950</v>
      </c>
      <c r="V80" s="23">
        <f t="shared" si="19"/>
        <v>1</v>
      </c>
      <c r="W80" s="23">
        <f t="shared" si="20"/>
        <v>950</v>
      </c>
      <c r="X80" s="26">
        <f t="shared" si="21"/>
        <v>0</v>
      </c>
      <c r="Y80" s="26">
        <f t="shared" si="22"/>
        <v>0</v>
      </c>
      <c r="Z80" s="26">
        <f t="shared" si="23"/>
        <v>950</v>
      </c>
    </row>
    <row r="81" spans="1:26" x14ac:dyDescent="0.35">
      <c r="A81" s="26" t="s">
        <v>3025</v>
      </c>
      <c r="B81" s="36" t="s">
        <v>3317</v>
      </c>
      <c r="C81" s="23" t="s">
        <v>139</v>
      </c>
      <c r="D81" s="23"/>
      <c r="E81" s="23">
        <v>0</v>
      </c>
      <c r="F81" s="23">
        <v>850</v>
      </c>
      <c r="G81" s="23"/>
      <c r="H81" s="23">
        <f t="shared" si="16"/>
        <v>0</v>
      </c>
      <c r="I81" s="26"/>
      <c r="J81" s="26"/>
      <c r="K81" s="26"/>
      <c r="L81" s="23">
        <v>1</v>
      </c>
      <c r="M81" s="23">
        <f t="shared" si="17"/>
        <v>850</v>
      </c>
      <c r="N81" s="26"/>
      <c r="O81" s="26"/>
      <c r="P81" s="26">
        <v>850</v>
      </c>
      <c r="Q81" s="23"/>
      <c r="R81" s="23">
        <f t="shared" si="18"/>
        <v>0</v>
      </c>
      <c r="S81" s="26"/>
      <c r="T81" s="26"/>
      <c r="U81" s="26"/>
      <c r="V81" s="23">
        <f t="shared" si="19"/>
        <v>1</v>
      </c>
      <c r="W81" s="23">
        <f t="shared" si="20"/>
        <v>850</v>
      </c>
      <c r="X81" s="26">
        <f t="shared" si="21"/>
        <v>0</v>
      </c>
      <c r="Y81" s="26">
        <f t="shared" si="22"/>
        <v>0</v>
      </c>
      <c r="Z81" s="26">
        <f t="shared" si="23"/>
        <v>850</v>
      </c>
    </row>
    <row r="82" spans="1:26" ht="26" x14ac:dyDescent="0.35">
      <c r="A82" s="26" t="s">
        <v>3026</v>
      </c>
      <c r="B82" s="36" t="s">
        <v>3670</v>
      </c>
      <c r="C82" s="23" t="s">
        <v>139</v>
      </c>
      <c r="D82" s="23">
        <v>9</v>
      </c>
      <c r="E82" s="23">
        <v>0</v>
      </c>
      <c r="F82" s="23">
        <v>2780</v>
      </c>
      <c r="G82" s="23"/>
      <c r="H82" s="23">
        <f t="shared" si="16"/>
        <v>0</v>
      </c>
      <c r="I82" s="26"/>
      <c r="J82" s="26"/>
      <c r="K82" s="26"/>
      <c r="L82" s="23">
        <v>1</v>
      </c>
      <c r="M82" s="23">
        <f t="shared" si="17"/>
        <v>2780</v>
      </c>
      <c r="N82" s="26">
        <v>2780</v>
      </c>
      <c r="O82" s="26"/>
      <c r="P82" s="26"/>
      <c r="Q82" s="23"/>
      <c r="R82" s="23">
        <f t="shared" si="18"/>
        <v>0</v>
      </c>
      <c r="S82" s="26"/>
      <c r="T82" s="26"/>
      <c r="U82" s="26"/>
      <c r="V82" s="23">
        <f t="shared" si="19"/>
        <v>1</v>
      </c>
      <c r="W82" s="23">
        <f t="shared" si="20"/>
        <v>2780</v>
      </c>
      <c r="X82" s="26">
        <f t="shared" si="21"/>
        <v>2780</v>
      </c>
      <c r="Y82" s="26">
        <f t="shared" si="22"/>
        <v>0</v>
      </c>
      <c r="Z82" s="26">
        <f t="shared" si="23"/>
        <v>0</v>
      </c>
    </row>
    <row r="83" spans="1:26" x14ac:dyDescent="0.35">
      <c r="A83" s="26" t="s">
        <v>3027</v>
      </c>
      <c r="B83" s="36" t="s">
        <v>3321</v>
      </c>
      <c r="C83" s="23" t="s">
        <v>139</v>
      </c>
      <c r="D83" s="23">
        <v>5</v>
      </c>
      <c r="E83" s="23">
        <v>2</v>
      </c>
      <c r="F83" s="23">
        <v>172</v>
      </c>
      <c r="G83" s="23">
        <v>5</v>
      </c>
      <c r="H83" s="23">
        <f t="shared" si="16"/>
        <v>860</v>
      </c>
      <c r="I83" s="26"/>
      <c r="J83" s="26"/>
      <c r="K83" s="26">
        <v>860</v>
      </c>
      <c r="L83" s="23"/>
      <c r="M83" s="23">
        <f t="shared" si="17"/>
        <v>0</v>
      </c>
      <c r="N83" s="26"/>
      <c r="O83" s="26"/>
      <c r="P83" s="26"/>
      <c r="Q83" s="23">
        <v>5</v>
      </c>
      <c r="R83" s="23">
        <f t="shared" si="18"/>
        <v>860</v>
      </c>
      <c r="S83" s="26"/>
      <c r="T83" s="26"/>
      <c r="U83" s="26">
        <v>860</v>
      </c>
      <c r="V83" s="23">
        <f t="shared" si="19"/>
        <v>10</v>
      </c>
      <c r="W83" s="23">
        <f t="shared" si="20"/>
        <v>1720</v>
      </c>
      <c r="X83" s="26">
        <f t="shared" si="21"/>
        <v>0</v>
      </c>
      <c r="Y83" s="26">
        <f t="shared" si="22"/>
        <v>0</v>
      </c>
      <c r="Z83" s="26">
        <f t="shared" si="23"/>
        <v>1720</v>
      </c>
    </row>
    <row r="84" spans="1:26" ht="26" x14ac:dyDescent="0.35">
      <c r="A84" s="26" t="s">
        <v>3028</v>
      </c>
      <c r="B84" s="36" t="s">
        <v>3322</v>
      </c>
      <c r="C84" s="23" t="s">
        <v>139</v>
      </c>
      <c r="D84" s="23">
        <v>1</v>
      </c>
      <c r="E84" s="23">
        <v>0</v>
      </c>
      <c r="F84" s="23">
        <v>1600</v>
      </c>
      <c r="G84" s="23"/>
      <c r="H84" s="23">
        <f t="shared" si="16"/>
        <v>0</v>
      </c>
      <c r="I84" s="26"/>
      <c r="J84" s="26"/>
      <c r="K84" s="26"/>
      <c r="L84" s="23">
        <v>1</v>
      </c>
      <c r="M84" s="23">
        <f t="shared" si="17"/>
        <v>1600</v>
      </c>
      <c r="N84" s="26"/>
      <c r="O84" s="26"/>
      <c r="P84" s="26">
        <v>1600</v>
      </c>
      <c r="Q84" s="23"/>
      <c r="R84" s="23">
        <f t="shared" si="18"/>
        <v>0</v>
      </c>
      <c r="S84" s="26"/>
      <c r="T84" s="26"/>
      <c r="U84" s="26"/>
      <c r="V84" s="23">
        <f t="shared" si="19"/>
        <v>1</v>
      </c>
      <c r="W84" s="23">
        <f t="shared" si="20"/>
        <v>1600</v>
      </c>
      <c r="X84" s="26">
        <f t="shared" si="21"/>
        <v>0</v>
      </c>
      <c r="Y84" s="26">
        <f t="shared" si="22"/>
        <v>0</v>
      </c>
      <c r="Z84" s="26">
        <f t="shared" si="23"/>
        <v>1600</v>
      </c>
    </row>
    <row r="85" spans="1:26" x14ac:dyDescent="0.35">
      <c r="A85" s="26" t="s">
        <v>3029</v>
      </c>
      <c r="B85" s="36" t="s">
        <v>3323</v>
      </c>
      <c r="C85" s="23" t="s">
        <v>139</v>
      </c>
      <c r="D85" s="23">
        <v>70</v>
      </c>
      <c r="E85" s="23">
        <v>1</v>
      </c>
      <c r="F85" s="23">
        <v>600</v>
      </c>
      <c r="G85" s="23">
        <v>2</v>
      </c>
      <c r="H85" s="23">
        <f t="shared" si="16"/>
        <v>1200</v>
      </c>
      <c r="I85" s="26"/>
      <c r="J85" s="26"/>
      <c r="K85" s="26">
        <v>1200</v>
      </c>
      <c r="L85" s="23">
        <v>1</v>
      </c>
      <c r="M85" s="23">
        <f t="shared" si="17"/>
        <v>600</v>
      </c>
      <c r="N85" s="26"/>
      <c r="O85" s="26"/>
      <c r="P85" s="26">
        <v>600</v>
      </c>
      <c r="Q85" s="23"/>
      <c r="R85" s="23">
        <f t="shared" si="18"/>
        <v>0</v>
      </c>
      <c r="S85" s="26"/>
      <c r="T85" s="26"/>
      <c r="U85" s="26"/>
      <c r="V85" s="23">
        <f t="shared" si="19"/>
        <v>3</v>
      </c>
      <c r="W85" s="23">
        <f t="shared" si="20"/>
        <v>1800</v>
      </c>
      <c r="X85" s="26">
        <f t="shared" si="21"/>
        <v>0</v>
      </c>
      <c r="Y85" s="26">
        <f t="shared" si="22"/>
        <v>0</v>
      </c>
      <c r="Z85" s="26">
        <f t="shared" si="23"/>
        <v>1800</v>
      </c>
    </row>
    <row r="86" spans="1:26" x14ac:dyDescent="0.35">
      <c r="A86" s="26" t="s">
        <v>3030</v>
      </c>
      <c r="B86" s="36" t="s">
        <v>3325</v>
      </c>
      <c r="C86" s="23" t="s">
        <v>139</v>
      </c>
      <c r="D86" s="23">
        <v>1</v>
      </c>
      <c r="E86" s="23">
        <v>0</v>
      </c>
      <c r="F86" s="23">
        <v>2580</v>
      </c>
      <c r="G86" s="23"/>
      <c r="H86" s="23">
        <f t="shared" si="16"/>
        <v>0</v>
      </c>
      <c r="I86" s="26"/>
      <c r="J86" s="26"/>
      <c r="K86" s="26"/>
      <c r="L86" s="23">
        <v>1</v>
      </c>
      <c r="M86" s="23">
        <f t="shared" si="17"/>
        <v>2580</v>
      </c>
      <c r="N86" s="26"/>
      <c r="O86" s="26"/>
      <c r="P86" s="26">
        <v>2580</v>
      </c>
      <c r="Q86" s="23"/>
      <c r="R86" s="23">
        <f t="shared" si="18"/>
        <v>0</v>
      </c>
      <c r="S86" s="26"/>
      <c r="T86" s="26"/>
      <c r="U86" s="26"/>
      <c r="V86" s="23">
        <f t="shared" si="19"/>
        <v>1</v>
      </c>
      <c r="W86" s="23">
        <f t="shared" si="20"/>
        <v>2580</v>
      </c>
      <c r="X86" s="26">
        <f t="shared" si="21"/>
        <v>0</v>
      </c>
      <c r="Y86" s="26">
        <f t="shared" si="22"/>
        <v>0</v>
      </c>
      <c r="Z86" s="26">
        <f t="shared" si="23"/>
        <v>2580</v>
      </c>
    </row>
    <row r="87" spans="1:26" ht="39" x14ac:dyDescent="0.35">
      <c r="A87" s="26" t="s">
        <v>3031</v>
      </c>
      <c r="B87" s="36" t="s">
        <v>3326</v>
      </c>
      <c r="C87" s="23" t="s">
        <v>33</v>
      </c>
      <c r="D87" s="23"/>
      <c r="E87" s="23">
        <v>0</v>
      </c>
      <c r="F87" s="23">
        <v>9820</v>
      </c>
      <c r="G87" s="23"/>
      <c r="H87" s="23">
        <f t="shared" si="16"/>
        <v>0</v>
      </c>
      <c r="I87" s="26"/>
      <c r="J87" s="26"/>
      <c r="K87" s="26"/>
      <c r="L87" s="23"/>
      <c r="M87" s="23">
        <f t="shared" si="17"/>
        <v>0</v>
      </c>
      <c r="N87" s="26"/>
      <c r="O87" s="26"/>
      <c r="P87" s="26"/>
      <c r="Q87" s="23">
        <v>1</v>
      </c>
      <c r="R87" s="23">
        <f t="shared" si="18"/>
        <v>9820</v>
      </c>
      <c r="S87" s="26">
        <v>9820</v>
      </c>
      <c r="T87" s="26"/>
      <c r="U87" s="26"/>
      <c r="V87" s="23">
        <f t="shared" si="19"/>
        <v>1</v>
      </c>
      <c r="W87" s="23">
        <f t="shared" si="20"/>
        <v>9820</v>
      </c>
      <c r="X87" s="26">
        <f t="shared" si="21"/>
        <v>9820</v>
      </c>
      <c r="Y87" s="26">
        <f t="shared" si="22"/>
        <v>0</v>
      </c>
      <c r="Z87" s="26">
        <f t="shared" si="23"/>
        <v>0</v>
      </c>
    </row>
    <row r="88" spans="1:26" x14ac:dyDescent="0.35">
      <c r="A88" s="26" t="s">
        <v>3032</v>
      </c>
      <c r="B88" s="36" t="s">
        <v>3328</v>
      </c>
      <c r="C88" s="23" t="s">
        <v>139</v>
      </c>
      <c r="D88" s="23">
        <v>3</v>
      </c>
      <c r="E88" s="23">
        <v>0</v>
      </c>
      <c r="F88" s="23">
        <v>1650</v>
      </c>
      <c r="G88" s="23">
        <v>1</v>
      </c>
      <c r="H88" s="23">
        <f t="shared" si="16"/>
        <v>1650</v>
      </c>
      <c r="I88" s="26"/>
      <c r="J88" s="26"/>
      <c r="K88" s="26">
        <v>1650</v>
      </c>
      <c r="L88" s="23"/>
      <c r="M88" s="23">
        <f t="shared" si="17"/>
        <v>0</v>
      </c>
      <c r="N88" s="26"/>
      <c r="O88" s="26"/>
      <c r="P88" s="26"/>
      <c r="Q88" s="23"/>
      <c r="R88" s="23">
        <f t="shared" si="18"/>
        <v>0</v>
      </c>
      <c r="S88" s="26"/>
      <c r="T88" s="26"/>
      <c r="U88" s="26"/>
      <c r="V88" s="23">
        <f t="shared" si="19"/>
        <v>1</v>
      </c>
      <c r="W88" s="23">
        <f t="shared" si="20"/>
        <v>1650</v>
      </c>
      <c r="X88" s="26">
        <f t="shared" si="21"/>
        <v>0</v>
      </c>
      <c r="Y88" s="26">
        <f t="shared" si="22"/>
        <v>0</v>
      </c>
      <c r="Z88" s="26">
        <f t="shared" si="23"/>
        <v>1650</v>
      </c>
    </row>
    <row r="89" spans="1:26" x14ac:dyDescent="0.35">
      <c r="A89" s="26" t="s">
        <v>3033</v>
      </c>
      <c r="B89" s="36" t="s">
        <v>3329</v>
      </c>
      <c r="C89" s="23" t="s">
        <v>139</v>
      </c>
      <c r="D89" s="23">
        <v>2</v>
      </c>
      <c r="E89" s="23">
        <v>0</v>
      </c>
      <c r="F89" s="23">
        <v>730</v>
      </c>
      <c r="G89" s="23"/>
      <c r="H89" s="23">
        <f t="shared" si="16"/>
        <v>0</v>
      </c>
      <c r="I89" s="26"/>
      <c r="J89" s="26"/>
      <c r="K89" s="26"/>
      <c r="L89" s="23"/>
      <c r="M89" s="23">
        <f t="shared" si="17"/>
        <v>0</v>
      </c>
      <c r="N89" s="26"/>
      <c r="O89" s="26"/>
      <c r="P89" s="26"/>
      <c r="Q89" s="23">
        <v>1</v>
      </c>
      <c r="R89" s="23">
        <f t="shared" si="18"/>
        <v>730</v>
      </c>
      <c r="S89" s="26"/>
      <c r="T89" s="26"/>
      <c r="U89" s="26">
        <v>730</v>
      </c>
      <c r="V89" s="23">
        <f t="shared" si="19"/>
        <v>1</v>
      </c>
      <c r="W89" s="23">
        <f t="shared" si="20"/>
        <v>730</v>
      </c>
      <c r="X89" s="26">
        <f t="shared" si="21"/>
        <v>0</v>
      </c>
      <c r="Y89" s="26">
        <f t="shared" si="22"/>
        <v>0</v>
      </c>
      <c r="Z89" s="26">
        <f t="shared" si="23"/>
        <v>730</v>
      </c>
    </row>
    <row r="90" spans="1:26" x14ac:dyDescent="0.35">
      <c r="A90" s="26" t="s">
        <v>3034</v>
      </c>
      <c r="B90" s="36" t="s">
        <v>564</v>
      </c>
      <c r="C90" s="23" t="s">
        <v>139</v>
      </c>
      <c r="D90" s="23">
        <v>1</v>
      </c>
      <c r="E90" s="23">
        <v>3</v>
      </c>
      <c r="F90" s="23">
        <v>1260</v>
      </c>
      <c r="G90" s="23"/>
      <c r="H90" s="23">
        <f t="shared" si="16"/>
        <v>0</v>
      </c>
      <c r="I90" s="26"/>
      <c r="J90" s="26"/>
      <c r="K90" s="26"/>
      <c r="L90" s="23"/>
      <c r="M90" s="23">
        <f t="shared" si="17"/>
        <v>0</v>
      </c>
      <c r="N90" s="26"/>
      <c r="O90" s="26"/>
      <c r="P90" s="26"/>
      <c r="Q90" s="23">
        <v>1</v>
      </c>
      <c r="R90" s="23">
        <f t="shared" si="18"/>
        <v>1260</v>
      </c>
      <c r="S90" s="26"/>
      <c r="T90" s="26"/>
      <c r="U90" s="26">
        <v>1260</v>
      </c>
      <c r="V90" s="23">
        <f t="shared" si="19"/>
        <v>1</v>
      </c>
      <c r="W90" s="23">
        <f t="shared" si="20"/>
        <v>1260</v>
      </c>
      <c r="X90" s="26">
        <f t="shared" si="21"/>
        <v>0</v>
      </c>
      <c r="Y90" s="26">
        <f t="shared" si="22"/>
        <v>0</v>
      </c>
      <c r="Z90" s="26">
        <f t="shared" si="23"/>
        <v>1260</v>
      </c>
    </row>
    <row r="91" spans="1:26" x14ac:dyDescent="0.35">
      <c r="A91" s="26" t="s">
        <v>3035</v>
      </c>
      <c r="B91" s="36" t="s">
        <v>3330</v>
      </c>
      <c r="C91" s="23" t="s">
        <v>139</v>
      </c>
      <c r="D91" s="23">
        <v>90</v>
      </c>
      <c r="E91" s="23">
        <v>150</v>
      </c>
      <c r="F91" s="23">
        <v>30</v>
      </c>
      <c r="G91" s="23">
        <v>100</v>
      </c>
      <c r="H91" s="23">
        <f t="shared" si="16"/>
        <v>3000</v>
      </c>
      <c r="I91" s="26"/>
      <c r="J91" s="26"/>
      <c r="K91" s="26">
        <v>3000</v>
      </c>
      <c r="L91" s="23">
        <v>100</v>
      </c>
      <c r="M91" s="23">
        <f t="shared" si="17"/>
        <v>3000</v>
      </c>
      <c r="N91" s="26"/>
      <c r="O91" s="26"/>
      <c r="P91" s="26">
        <v>3000</v>
      </c>
      <c r="Q91" s="23">
        <v>100</v>
      </c>
      <c r="R91" s="23">
        <f t="shared" si="18"/>
        <v>3000</v>
      </c>
      <c r="S91" s="26"/>
      <c r="T91" s="26"/>
      <c r="U91" s="26">
        <v>3000</v>
      </c>
      <c r="V91" s="23">
        <f t="shared" si="19"/>
        <v>300</v>
      </c>
      <c r="W91" s="23">
        <f t="shared" si="20"/>
        <v>9000</v>
      </c>
      <c r="X91" s="26">
        <f t="shared" si="21"/>
        <v>0</v>
      </c>
      <c r="Y91" s="26">
        <f t="shared" si="22"/>
        <v>0</v>
      </c>
      <c r="Z91" s="26">
        <f t="shared" si="23"/>
        <v>9000</v>
      </c>
    </row>
    <row r="92" spans="1:26" ht="26" x14ac:dyDescent="0.35">
      <c r="A92" s="26" t="s">
        <v>3036</v>
      </c>
      <c r="B92" s="36" t="s">
        <v>2855</v>
      </c>
      <c r="C92" s="23" t="s">
        <v>139</v>
      </c>
      <c r="D92" s="23">
        <v>9</v>
      </c>
      <c r="E92" s="23">
        <v>3</v>
      </c>
      <c r="F92" s="23">
        <v>119.01903299999999</v>
      </c>
      <c r="G92" s="23">
        <v>5</v>
      </c>
      <c r="H92" s="23">
        <f t="shared" si="16"/>
        <v>595.09516499999995</v>
      </c>
      <c r="I92" s="26"/>
      <c r="J92" s="26"/>
      <c r="K92" s="26">
        <v>595.09516499999995</v>
      </c>
      <c r="L92" s="23">
        <v>10</v>
      </c>
      <c r="M92" s="23">
        <f t="shared" si="17"/>
        <v>1190.1903299999999</v>
      </c>
      <c r="N92" s="26"/>
      <c r="O92" s="26"/>
      <c r="P92" s="26">
        <v>1190.1903299999999</v>
      </c>
      <c r="Q92" s="23">
        <v>5</v>
      </c>
      <c r="R92" s="23">
        <f t="shared" si="18"/>
        <v>595.09516499999995</v>
      </c>
      <c r="S92" s="26"/>
      <c r="T92" s="26"/>
      <c r="U92" s="26">
        <v>595.09516499999995</v>
      </c>
      <c r="V92" s="23">
        <f t="shared" si="19"/>
        <v>20</v>
      </c>
      <c r="W92" s="23">
        <f t="shared" si="20"/>
        <v>2380.3806599999998</v>
      </c>
      <c r="X92" s="26">
        <f t="shared" si="21"/>
        <v>0</v>
      </c>
      <c r="Y92" s="26">
        <f t="shared" si="22"/>
        <v>0</v>
      </c>
      <c r="Z92" s="26">
        <f t="shared" si="23"/>
        <v>2380.3806599999998</v>
      </c>
    </row>
    <row r="93" spans="1:26" ht="25" customHeight="1" x14ac:dyDescent="0.35">
      <c r="A93" s="14">
        <v>2</v>
      </c>
      <c r="B93" s="35" t="s">
        <v>38</v>
      </c>
      <c r="C93" s="22"/>
      <c r="D93" s="22"/>
      <c r="E93" s="22"/>
      <c r="F93" s="22"/>
      <c r="G93" s="22"/>
      <c r="H93" s="22">
        <f>SUM(H94:H143)</f>
        <v>12751.849999999999</v>
      </c>
      <c r="I93" s="22">
        <f>SUM(I94:I143)</f>
        <v>5837.45</v>
      </c>
      <c r="J93" s="22">
        <f>SUM(J94:J143)</f>
        <v>0</v>
      </c>
      <c r="K93" s="22">
        <f>SUM(K94:K143)</f>
        <v>6914.4</v>
      </c>
      <c r="L93" s="22"/>
      <c r="M93" s="22">
        <f>SUM(M94:M143)</f>
        <v>13060</v>
      </c>
      <c r="N93" s="22">
        <f>SUM(N94:N143)</f>
        <v>7840</v>
      </c>
      <c r="O93" s="22">
        <f>SUM(O94:O143)</f>
        <v>0</v>
      </c>
      <c r="P93" s="22">
        <f>SUM(P94:P143)</f>
        <v>5220</v>
      </c>
      <c r="Q93" s="22"/>
      <c r="R93" s="22">
        <f>SUM(R94:R143)</f>
        <v>15901</v>
      </c>
      <c r="S93" s="22">
        <f>SUM(S94:S143)</f>
        <v>9247</v>
      </c>
      <c r="T93" s="22">
        <f>SUM(T94:T143)</f>
        <v>0</v>
      </c>
      <c r="U93" s="22">
        <f>SUM(U94:U143)</f>
        <v>6654</v>
      </c>
      <c r="V93" s="22"/>
      <c r="W93" s="22">
        <f>SUM(W94:W143)</f>
        <v>41712.85</v>
      </c>
      <c r="X93" s="22">
        <f>SUM(X94:X143)</f>
        <v>22924.45</v>
      </c>
      <c r="Y93" s="22">
        <f>SUM(Y94:Y143)</f>
        <v>0</v>
      </c>
      <c r="Z93" s="22">
        <f>SUM(Z94:Z143)</f>
        <v>18788.400000000001</v>
      </c>
    </row>
    <row r="94" spans="1:26" x14ac:dyDescent="0.35">
      <c r="A94" s="26" t="s">
        <v>1133</v>
      </c>
      <c r="B94" s="36" t="s">
        <v>1442</v>
      </c>
      <c r="C94" s="24" t="s">
        <v>139</v>
      </c>
      <c r="D94" s="24">
        <v>0</v>
      </c>
      <c r="E94" s="24"/>
      <c r="F94" s="24">
        <v>1479.45</v>
      </c>
      <c r="G94" s="24">
        <v>1</v>
      </c>
      <c r="H94" s="24">
        <f t="shared" ref="H94:H103" si="24">I94+J94+K94</f>
        <v>1479.45</v>
      </c>
      <c r="I94" s="24">
        <v>1479.45</v>
      </c>
      <c r="J94" s="24"/>
      <c r="K94" s="24"/>
      <c r="L94" s="24"/>
      <c r="M94" s="24"/>
      <c r="N94" s="24"/>
      <c r="O94" s="24"/>
      <c r="P94" s="24"/>
      <c r="Q94" s="24"/>
      <c r="R94" s="24"/>
      <c r="S94" s="24"/>
      <c r="T94" s="24"/>
      <c r="U94" s="24"/>
      <c r="V94" s="24">
        <f t="shared" ref="V94:V124" si="25">G94+L94+Q94</f>
        <v>1</v>
      </c>
      <c r="W94" s="24">
        <f t="shared" ref="W94:W124" si="26">X94+Y94+Z94</f>
        <v>1479.45</v>
      </c>
      <c r="X94" s="24">
        <f t="shared" ref="X94:X124" si="27">I94+N94+S94</f>
        <v>1479.45</v>
      </c>
      <c r="Y94" s="24">
        <f t="shared" ref="Y94:Y124" si="28">J94+O94+T94</f>
        <v>0</v>
      </c>
      <c r="Z94" s="24">
        <f t="shared" ref="Z94:Z124" si="29">K94+P94+U94</f>
        <v>0</v>
      </c>
    </row>
    <row r="95" spans="1:26" ht="26" x14ac:dyDescent="0.35">
      <c r="A95" s="26" t="s">
        <v>1134</v>
      </c>
      <c r="B95" s="36" t="s">
        <v>1414</v>
      </c>
      <c r="C95" s="24" t="s">
        <v>145</v>
      </c>
      <c r="D95" s="24">
        <v>0</v>
      </c>
      <c r="E95" s="24"/>
      <c r="F95" s="24">
        <v>448</v>
      </c>
      <c r="G95" s="24">
        <v>1</v>
      </c>
      <c r="H95" s="24">
        <f t="shared" si="24"/>
        <v>448</v>
      </c>
      <c r="I95" s="24">
        <v>448</v>
      </c>
      <c r="J95" s="24"/>
      <c r="K95" s="24"/>
      <c r="L95" s="24"/>
      <c r="M95" s="24"/>
      <c r="N95" s="24"/>
      <c r="O95" s="24"/>
      <c r="P95" s="24"/>
      <c r="Q95" s="24"/>
      <c r="R95" s="24"/>
      <c r="S95" s="24"/>
      <c r="T95" s="24"/>
      <c r="U95" s="24"/>
      <c r="V95" s="24">
        <f t="shared" si="25"/>
        <v>1</v>
      </c>
      <c r="W95" s="24">
        <f t="shared" si="26"/>
        <v>448</v>
      </c>
      <c r="X95" s="24">
        <f t="shared" si="27"/>
        <v>448</v>
      </c>
      <c r="Y95" s="24">
        <f t="shared" si="28"/>
        <v>0</v>
      </c>
      <c r="Z95" s="24">
        <f t="shared" si="29"/>
        <v>0</v>
      </c>
    </row>
    <row r="96" spans="1:26" x14ac:dyDescent="0.35">
      <c r="A96" s="26" t="s">
        <v>1135</v>
      </c>
      <c r="B96" s="36" t="s">
        <v>1443</v>
      </c>
      <c r="C96" s="24" t="s">
        <v>139</v>
      </c>
      <c r="D96" s="24">
        <v>0</v>
      </c>
      <c r="E96" s="24"/>
      <c r="F96" s="24">
        <v>378</v>
      </c>
      <c r="G96" s="24">
        <v>1</v>
      </c>
      <c r="H96" s="24">
        <f t="shared" si="24"/>
        <v>378</v>
      </c>
      <c r="I96" s="24">
        <v>378</v>
      </c>
      <c r="J96" s="24"/>
      <c r="K96" s="24"/>
      <c r="L96" s="24"/>
      <c r="M96" s="24"/>
      <c r="N96" s="24"/>
      <c r="O96" s="24"/>
      <c r="P96" s="24"/>
      <c r="Q96" s="24"/>
      <c r="R96" s="24"/>
      <c r="S96" s="24"/>
      <c r="T96" s="24"/>
      <c r="U96" s="24"/>
      <c r="V96" s="24">
        <f t="shared" si="25"/>
        <v>1</v>
      </c>
      <c r="W96" s="24">
        <f t="shared" si="26"/>
        <v>378</v>
      </c>
      <c r="X96" s="24">
        <f t="shared" si="27"/>
        <v>378</v>
      </c>
      <c r="Y96" s="24">
        <f t="shared" si="28"/>
        <v>0</v>
      </c>
      <c r="Z96" s="24">
        <f t="shared" si="29"/>
        <v>0</v>
      </c>
    </row>
    <row r="97" spans="1:26" x14ac:dyDescent="0.35">
      <c r="A97" s="26" t="s">
        <v>1136</v>
      </c>
      <c r="B97" s="36" t="s">
        <v>1441</v>
      </c>
      <c r="C97" s="24" t="s">
        <v>139</v>
      </c>
      <c r="D97" s="24">
        <v>0</v>
      </c>
      <c r="E97" s="24"/>
      <c r="F97" s="24">
        <v>11</v>
      </c>
      <c r="G97" s="24">
        <v>2</v>
      </c>
      <c r="H97" s="24">
        <f t="shared" si="24"/>
        <v>22</v>
      </c>
      <c r="I97" s="24">
        <v>22</v>
      </c>
      <c r="J97" s="24"/>
      <c r="K97" s="24"/>
      <c r="L97" s="24"/>
      <c r="M97" s="24"/>
      <c r="N97" s="24"/>
      <c r="O97" s="24"/>
      <c r="P97" s="24"/>
      <c r="Q97" s="24"/>
      <c r="R97" s="24"/>
      <c r="S97" s="24"/>
      <c r="T97" s="24"/>
      <c r="U97" s="24"/>
      <c r="V97" s="24">
        <f t="shared" si="25"/>
        <v>2</v>
      </c>
      <c r="W97" s="24">
        <f t="shared" si="26"/>
        <v>22</v>
      </c>
      <c r="X97" s="24">
        <f t="shared" si="27"/>
        <v>22</v>
      </c>
      <c r="Y97" s="24">
        <f t="shared" si="28"/>
        <v>0</v>
      </c>
      <c r="Z97" s="24">
        <f t="shared" si="29"/>
        <v>0</v>
      </c>
    </row>
    <row r="98" spans="1:26" ht="26" x14ac:dyDescent="0.35">
      <c r="A98" s="26" t="s">
        <v>1137</v>
      </c>
      <c r="B98" s="36" t="s">
        <v>1439</v>
      </c>
      <c r="C98" s="24" t="s">
        <v>139</v>
      </c>
      <c r="D98" s="24">
        <v>5</v>
      </c>
      <c r="E98" s="24">
        <v>15</v>
      </c>
      <c r="F98" s="24">
        <v>1520</v>
      </c>
      <c r="G98" s="24">
        <v>1</v>
      </c>
      <c r="H98" s="24">
        <f t="shared" si="24"/>
        <v>1520</v>
      </c>
      <c r="I98" s="24">
        <v>1520</v>
      </c>
      <c r="J98" s="24"/>
      <c r="K98" s="24"/>
      <c r="L98" s="24">
        <v>1</v>
      </c>
      <c r="M98" s="24">
        <f t="shared" ref="M98:M116" si="30">N98+O98+P98</f>
        <v>1520</v>
      </c>
      <c r="N98" s="24">
        <v>1520</v>
      </c>
      <c r="O98" s="24"/>
      <c r="P98" s="24"/>
      <c r="Q98" s="24"/>
      <c r="R98" s="24"/>
      <c r="S98" s="24"/>
      <c r="T98" s="24"/>
      <c r="U98" s="24"/>
      <c r="V98" s="24">
        <f t="shared" si="25"/>
        <v>2</v>
      </c>
      <c r="W98" s="24">
        <f t="shared" si="26"/>
        <v>3040</v>
      </c>
      <c r="X98" s="24">
        <f t="shared" si="27"/>
        <v>3040</v>
      </c>
      <c r="Y98" s="24">
        <f t="shared" si="28"/>
        <v>0</v>
      </c>
      <c r="Z98" s="24">
        <f t="shared" si="29"/>
        <v>0</v>
      </c>
    </row>
    <row r="99" spans="1:26" ht="26" x14ac:dyDescent="0.35">
      <c r="A99" s="26" t="s">
        <v>1138</v>
      </c>
      <c r="B99" s="36" t="s">
        <v>1440</v>
      </c>
      <c r="C99" s="24" t="s">
        <v>139</v>
      </c>
      <c r="D99" s="24"/>
      <c r="E99" s="24"/>
      <c r="F99" s="24">
        <v>1990</v>
      </c>
      <c r="G99" s="24">
        <v>1</v>
      </c>
      <c r="H99" s="24">
        <f t="shared" si="24"/>
        <v>1990</v>
      </c>
      <c r="I99" s="24">
        <v>1990</v>
      </c>
      <c r="J99" s="24"/>
      <c r="K99" s="24"/>
      <c r="L99" s="24">
        <v>1</v>
      </c>
      <c r="M99" s="24">
        <f t="shared" si="30"/>
        <v>1990</v>
      </c>
      <c r="N99" s="24">
        <v>1990</v>
      </c>
      <c r="O99" s="24"/>
      <c r="P99" s="24"/>
      <c r="Q99" s="24"/>
      <c r="R99" s="24"/>
      <c r="S99" s="24"/>
      <c r="T99" s="24"/>
      <c r="U99" s="24"/>
      <c r="V99" s="24">
        <f t="shared" si="25"/>
        <v>2</v>
      </c>
      <c r="W99" s="24">
        <f t="shared" si="26"/>
        <v>3980</v>
      </c>
      <c r="X99" s="24">
        <f t="shared" si="27"/>
        <v>3980</v>
      </c>
      <c r="Y99" s="24">
        <f t="shared" si="28"/>
        <v>0</v>
      </c>
      <c r="Z99" s="24">
        <f t="shared" si="29"/>
        <v>0</v>
      </c>
    </row>
    <row r="100" spans="1:26" x14ac:dyDescent="0.35">
      <c r="A100" s="26" t="s">
        <v>1266</v>
      </c>
      <c r="B100" s="36" t="s">
        <v>1438</v>
      </c>
      <c r="C100" s="24" t="s">
        <v>139</v>
      </c>
      <c r="D100" s="24">
        <v>8</v>
      </c>
      <c r="E100" s="24">
        <v>12</v>
      </c>
      <c r="F100" s="24">
        <v>79.5</v>
      </c>
      <c r="G100" s="24">
        <v>2</v>
      </c>
      <c r="H100" s="24">
        <f t="shared" si="24"/>
        <v>159</v>
      </c>
      <c r="I100" s="24"/>
      <c r="J100" s="24"/>
      <c r="K100" s="24">
        <v>159</v>
      </c>
      <c r="L100" s="24"/>
      <c r="M100" s="24"/>
      <c r="N100" s="24"/>
      <c r="O100" s="24"/>
      <c r="P100" s="24"/>
      <c r="Q100" s="24"/>
      <c r="R100" s="24"/>
      <c r="S100" s="24"/>
      <c r="T100" s="24"/>
      <c r="U100" s="24"/>
      <c r="V100" s="24">
        <f t="shared" si="25"/>
        <v>2</v>
      </c>
      <c r="W100" s="24">
        <f t="shared" si="26"/>
        <v>159</v>
      </c>
      <c r="X100" s="24">
        <f t="shared" si="27"/>
        <v>0</v>
      </c>
      <c r="Y100" s="24">
        <f t="shared" si="28"/>
        <v>0</v>
      </c>
      <c r="Z100" s="24">
        <f t="shared" si="29"/>
        <v>159</v>
      </c>
    </row>
    <row r="101" spans="1:26" x14ac:dyDescent="0.35">
      <c r="A101" s="26" t="s">
        <v>1267</v>
      </c>
      <c r="B101" s="36" t="s">
        <v>547</v>
      </c>
      <c r="C101" s="24" t="s">
        <v>139</v>
      </c>
      <c r="D101" s="24"/>
      <c r="E101" s="24"/>
      <c r="F101" s="24">
        <v>198</v>
      </c>
      <c r="G101" s="24">
        <v>1</v>
      </c>
      <c r="H101" s="24">
        <f t="shared" si="24"/>
        <v>198</v>
      </c>
      <c r="I101" s="24"/>
      <c r="J101" s="24"/>
      <c r="K101" s="24">
        <v>198</v>
      </c>
      <c r="L101" s="24"/>
      <c r="M101" s="24"/>
      <c r="N101" s="24"/>
      <c r="O101" s="24"/>
      <c r="P101" s="24"/>
      <c r="Q101" s="24"/>
      <c r="R101" s="24"/>
      <c r="S101" s="24"/>
      <c r="T101" s="24"/>
      <c r="U101" s="24"/>
      <c r="V101" s="24">
        <f t="shared" si="25"/>
        <v>1</v>
      </c>
      <c r="W101" s="24">
        <f t="shared" si="26"/>
        <v>198</v>
      </c>
      <c r="X101" s="24">
        <f t="shared" si="27"/>
        <v>0</v>
      </c>
      <c r="Y101" s="24">
        <f t="shared" si="28"/>
        <v>0</v>
      </c>
      <c r="Z101" s="24">
        <f t="shared" si="29"/>
        <v>198</v>
      </c>
    </row>
    <row r="102" spans="1:26" x14ac:dyDescent="0.35">
      <c r="A102" s="26" t="s">
        <v>1268</v>
      </c>
      <c r="B102" s="36" t="s">
        <v>1415</v>
      </c>
      <c r="C102" s="24" t="s">
        <v>139</v>
      </c>
      <c r="D102" s="24">
        <v>0</v>
      </c>
      <c r="E102" s="24"/>
      <c r="F102" s="24">
        <v>28.5</v>
      </c>
      <c r="G102" s="24">
        <v>5</v>
      </c>
      <c r="H102" s="24">
        <f t="shared" si="24"/>
        <v>142.5</v>
      </c>
      <c r="I102" s="24"/>
      <c r="J102" s="24"/>
      <c r="K102" s="24">
        <v>142.5</v>
      </c>
      <c r="L102" s="24"/>
      <c r="M102" s="24"/>
      <c r="N102" s="24"/>
      <c r="O102" s="24"/>
      <c r="P102" s="24"/>
      <c r="Q102" s="24"/>
      <c r="R102" s="24"/>
      <c r="S102" s="24"/>
      <c r="T102" s="24"/>
      <c r="U102" s="24"/>
      <c r="V102" s="24">
        <f t="shared" si="25"/>
        <v>5</v>
      </c>
      <c r="W102" s="24">
        <f t="shared" si="26"/>
        <v>142.5</v>
      </c>
      <c r="X102" s="24">
        <f t="shared" si="27"/>
        <v>0</v>
      </c>
      <c r="Y102" s="24">
        <f t="shared" si="28"/>
        <v>0</v>
      </c>
      <c r="Z102" s="24">
        <f t="shared" si="29"/>
        <v>142.5</v>
      </c>
    </row>
    <row r="103" spans="1:26" x14ac:dyDescent="0.35">
      <c r="A103" s="26" t="s">
        <v>1269</v>
      </c>
      <c r="B103" s="36" t="s">
        <v>1436</v>
      </c>
      <c r="C103" s="24" t="s">
        <v>139</v>
      </c>
      <c r="D103" s="24">
        <v>0</v>
      </c>
      <c r="E103" s="24">
        <v>11</v>
      </c>
      <c r="F103" s="24">
        <v>377.9</v>
      </c>
      <c r="G103" s="24">
        <v>1</v>
      </c>
      <c r="H103" s="24">
        <f t="shared" si="24"/>
        <v>377.9</v>
      </c>
      <c r="I103" s="24"/>
      <c r="J103" s="24"/>
      <c r="K103" s="24">
        <v>377.9</v>
      </c>
      <c r="L103" s="24"/>
      <c r="M103" s="24"/>
      <c r="N103" s="24"/>
      <c r="O103" s="24"/>
      <c r="P103" s="24"/>
      <c r="Q103" s="24"/>
      <c r="R103" s="24"/>
      <c r="S103" s="24"/>
      <c r="T103" s="24"/>
      <c r="U103" s="24"/>
      <c r="V103" s="24">
        <f t="shared" si="25"/>
        <v>1</v>
      </c>
      <c r="W103" s="24">
        <f t="shared" si="26"/>
        <v>377.9</v>
      </c>
      <c r="X103" s="24">
        <f t="shared" si="27"/>
        <v>0</v>
      </c>
      <c r="Y103" s="24">
        <f t="shared" si="28"/>
        <v>0</v>
      </c>
      <c r="Z103" s="24">
        <f t="shared" si="29"/>
        <v>377.9</v>
      </c>
    </row>
    <row r="104" spans="1:26" x14ac:dyDescent="0.35">
      <c r="A104" s="26" t="s">
        <v>1270</v>
      </c>
      <c r="B104" s="36" t="s">
        <v>1419</v>
      </c>
      <c r="C104" s="24" t="s">
        <v>139</v>
      </c>
      <c r="D104" s="24">
        <v>0</v>
      </c>
      <c r="E104" s="24"/>
      <c r="F104" s="24">
        <v>436</v>
      </c>
      <c r="G104" s="24">
        <v>1</v>
      </c>
      <c r="H104" s="24">
        <f t="shared" ref="H104:H109" si="31">I104+J104+K104</f>
        <v>436</v>
      </c>
      <c r="I104" s="24"/>
      <c r="J104" s="24"/>
      <c r="K104" s="24">
        <v>436</v>
      </c>
      <c r="L104" s="24"/>
      <c r="M104" s="24"/>
      <c r="N104" s="24"/>
      <c r="O104" s="24"/>
      <c r="P104" s="24"/>
      <c r="Q104" s="24"/>
      <c r="R104" s="24"/>
      <c r="S104" s="24"/>
      <c r="T104" s="24"/>
      <c r="U104" s="24"/>
      <c r="V104" s="24">
        <f t="shared" ref="V104:V109" si="32">G104+L104+Q104</f>
        <v>1</v>
      </c>
      <c r="W104" s="24">
        <f t="shared" ref="W104:W109" si="33">X104+Y104+Z104</f>
        <v>436</v>
      </c>
      <c r="X104" s="24">
        <f t="shared" ref="X104:Z109" si="34">I104+N104+S104</f>
        <v>0</v>
      </c>
      <c r="Y104" s="24">
        <f t="shared" si="34"/>
        <v>0</v>
      </c>
      <c r="Z104" s="24">
        <f t="shared" si="34"/>
        <v>436</v>
      </c>
    </row>
    <row r="105" spans="1:26" ht="26" x14ac:dyDescent="0.35">
      <c r="A105" s="26" t="s">
        <v>1271</v>
      </c>
      <c r="B105" s="36" t="s">
        <v>1420</v>
      </c>
      <c r="C105" s="24" t="s">
        <v>33</v>
      </c>
      <c r="D105" s="24">
        <v>0</v>
      </c>
      <c r="E105" s="24"/>
      <c r="F105" s="24">
        <v>100</v>
      </c>
      <c r="G105" s="24">
        <v>1</v>
      </c>
      <c r="H105" s="24">
        <f t="shared" si="31"/>
        <v>100</v>
      </c>
      <c r="I105" s="24"/>
      <c r="J105" s="24"/>
      <c r="K105" s="24">
        <v>100</v>
      </c>
      <c r="L105" s="24"/>
      <c r="M105" s="24"/>
      <c r="N105" s="24"/>
      <c r="O105" s="24"/>
      <c r="P105" s="24"/>
      <c r="Q105" s="24"/>
      <c r="R105" s="24"/>
      <c r="S105" s="24"/>
      <c r="T105" s="24"/>
      <c r="U105" s="24"/>
      <c r="V105" s="24">
        <f t="shared" si="32"/>
        <v>1</v>
      </c>
      <c r="W105" s="24">
        <f t="shared" si="33"/>
        <v>100</v>
      </c>
      <c r="X105" s="24">
        <f t="shared" si="34"/>
        <v>0</v>
      </c>
      <c r="Y105" s="24">
        <f t="shared" si="34"/>
        <v>0</v>
      </c>
      <c r="Z105" s="24">
        <f t="shared" si="34"/>
        <v>100</v>
      </c>
    </row>
    <row r="106" spans="1:26" x14ac:dyDescent="0.35">
      <c r="A106" s="26" t="s">
        <v>1272</v>
      </c>
      <c r="B106" s="36" t="s">
        <v>1444</v>
      </c>
      <c r="C106" s="24" t="s">
        <v>139</v>
      </c>
      <c r="D106" s="24">
        <v>0</v>
      </c>
      <c r="E106" s="24"/>
      <c r="F106" s="24">
        <v>250</v>
      </c>
      <c r="G106" s="24">
        <v>2</v>
      </c>
      <c r="H106" s="24">
        <f t="shared" si="31"/>
        <v>500</v>
      </c>
      <c r="I106" s="24"/>
      <c r="J106" s="24"/>
      <c r="K106" s="24">
        <v>500</v>
      </c>
      <c r="L106" s="24"/>
      <c r="M106" s="24"/>
      <c r="N106" s="24"/>
      <c r="O106" s="24"/>
      <c r="P106" s="24"/>
      <c r="Q106" s="24"/>
      <c r="R106" s="24"/>
      <c r="S106" s="24"/>
      <c r="T106" s="24"/>
      <c r="U106" s="24"/>
      <c r="V106" s="24">
        <f t="shared" si="32"/>
        <v>2</v>
      </c>
      <c r="W106" s="24">
        <f t="shared" si="33"/>
        <v>500</v>
      </c>
      <c r="X106" s="24">
        <f t="shared" si="34"/>
        <v>0</v>
      </c>
      <c r="Y106" s="24">
        <f t="shared" si="34"/>
        <v>0</v>
      </c>
      <c r="Z106" s="24">
        <f t="shared" si="34"/>
        <v>500</v>
      </c>
    </row>
    <row r="107" spans="1:26" ht="26" x14ac:dyDescent="0.35">
      <c r="A107" s="26" t="s">
        <v>1273</v>
      </c>
      <c r="B107" s="36" t="s">
        <v>1421</v>
      </c>
      <c r="C107" s="24" t="s">
        <v>145</v>
      </c>
      <c r="D107" s="24"/>
      <c r="E107" s="24"/>
      <c r="F107" s="24">
        <v>1210</v>
      </c>
      <c r="G107" s="24">
        <v>1</v>
      </c>
      <c r="H107" s="24">
        <f t="shared" si="31"/>
        <v>1210</v>
      </c>
      <c r="I107" s="24"/>
      <c r="J107" s="24"/>
      <c r="K107" s="24">
        <v>1210</v>
      </c>
      <c r="L107" s="24"/>
      <c r="M107" s="24"/>
      <c r="N107" s="24"/>
      <c r="O107" s="24"/>
      <c r="P107" s="24"/>
      <c r="Q107" s="24"/>
      <c r="R107" s="24"/>
      <c r="S107" s="24"/>
      <c r="T107" s="24"/>
      <c r="U107" s="24"/>
      <c r="V107" s="24">
        <f t="shared" si="32"/>
        <v>1</v>
      </c>
      <c r="W107" s="24">
        <f t="shared" si="33"/>
        <v>1210</v>
      </c>
      <c r="X107" s="24">
        <f t="shared" si="34"/>
        <v>0</v>
      </c>
      <c r="Y107" s="24">
        <f t="shared" si="34"/>
        <v>0</v>
      </c>
      <c r="Z107" s="24">
        <f t="shared" si="34"/>
        <v>1210</v>
      </c>
    </row>
    <row r="108" spans="1:26" ht="26" x14ac:dyDescent="0.35">
      <c r="A108" s="26" t="s">
        <v>1274</v>
      </c>
      <c r="B108" s="36" t="s">
        <v>1432</v>
      </c>
      <c r="C108" s="24" t="s">
        <v>145</v>
      </c>
      <c r="D108" s="24"/>
      <c r="E108" s="24"/>
      <c r="F108" s="24">
        <v>491</v>
      </c>
      <c r="G108" s="24">
        <v>1</v>
      </c>
      <c r="H108" s="24">
        <f t="shared" si="31"/>
        <v>491</v>
      </c>
      <c r="I108" s="24"/>
      <c r="J108" s="24"/>
      <c r="K108" s="24">
        <v>491</v>
      </c>
      <c r="L108" s="24"/>
      <c r="M108" s="24"/>
      <c r="N108" s="24"/>
      <c r="O108" s="24"/>
      <c r="P108" s="24"/>
      <c r="Q108" s="24"/>
      <c r="R108" s="24"/>
      <c r="S108" s="24"/>
      <c r="T108" s="24"/>
      <c r="U108" s="24"/>
      <c r="V108" s="24">
        <f t="shared" si="32"/>
        <v>1</v>
      </c>
      <c r="W108" s="24">
        <f t="shared" si="33"/>
        <v>491</v>
      </c>
      <c r="X108" s="24">
        <f t="shared" si="34"/>
        <v>0</v>
      </c>
      <c r="Y108" s="24">
        <f t="shared" si="34"/>
        <v>0</v>
      </c>
      <c r="Z108" s="24">
        <f t="shared" si="34"/>
        <v>491</v>
      </c>
    </row>
    <row r="109" spans="1:26" x14ac:dyDescent="0.35">
      <c r="A109" s="26" t="s">
        <v>1275</v>
      </c>
      <c r="B109" s="36" t="s">
        <v>1422</v>
      </c>
      <c r="C109" s="24" t="s">
        <v>145</v>
      </c>
      <c r="D109" s="24"/>
      <c r="E109" s="24"/>
      <c r="F109" s="24">
        <v>3300</v>
      </c>
      <c r="G109" s="24">
        <v>1</v>
      </c>
      <c r="H109" s="24">
        <f t="shared" si="31"/>
        <v>3300</v>
      </c>
      <c r="I109" s="24"/>
      <c r="J109" s="24"/>
      <c r="K109" s="24">
        <v>3300</v>
      </c>
      <c r="L109" s="24"/>
      <c r="M109" s="24"/>
      <c r="N109" s="24"/>
      <c r="O109" s="24"/>
      <c r="P109" s="24"/>
      <c r="Q109" s="24"/>
      <c r="R109" s="24"/>
      <c r="S109" s="24"/>
      <c r="T109" s="24"/>
      <c r="U109" s="24"/>
      <c r="V109" s="24">
        <f t="shared" si="32"/>
        <v>1</v>
      </c>
      <c r="W109" s="24">
        <f t="shared" si="33"/>
        <v>3300</v>
      </c>
      <c r="X109" s="24">
        <f t="shared" si="34"/>
        <v>0</v>
      </c>
      <c r="Y109" s="24">
        <f t="shared" si="34"/>
        <v>0</v>
      </c>
      <c r="Z109" s="24">
        <f t="shared" si="34"/>
        <v>3300</v>
      </c>
    </row>
    <row r="110" spans="1:26" ht="26" x14ac:dyDescent="0.35">
      <c r="A110" s="26" t="s">
        <v>1276</v>
      </c>
      <c r="B110" s="36" t="s">
        <v>1437</v>
      </c>
      <c r="C110" s="24" t="s">
        <v>145</v>
      </c>
      <c r="D110" s="24">
        <v>0</v>
      </c>
      <c r="E110" s="24"/>
      <c r="F110" s="24">
        <v>842</v>
      </c>
      <c r="G110" s="24"/>
      <c r="H110" s="24"/>
      <c r="I110" s="24"/>
      <c r="J110" s="24"/>
      <c r="K110" s="24"/>
      <c r="L110" s="24">
        <v>1</v>
      </c>
      <c r="M110" s="24">
        <f t="shared" si="30"/>
        <v>842</v>
      </c>
      <c r="N110" s="24">
        <v>842</v>
      </c>
      <c r="O110" s="24"/>
      <c r="P110" s="24"/>
      <c r="Q110" s="24"/>
      <c r="R110" s="24"/>
      <c r="S110" s="24"/>
      <c r="T110" s="24"/>
      <c r="U110" s="24"/>
      <c r="V110" s="24">
        <f t="shared" si="25"/>
        <v>1</v>
      </c>
      <c r="W110" s="24">
        <f t="shared" si="26"/>
        <v>842</v>
      </c>
      <c r="X110" s="24">
        <f t="shared" si="27"/>
        <v>842</v>
      </c>
      <c r="Y110" s="24">
        <f t="shared" si="28"/>
        <v>0</v>
      </c>
      <c r="Z110" s="24">
        <f t="shared" si="29"/>
        <v>0</v>
      </c>
    </row>
    <row r="111" spans="1:26" x14ac:dyDescent="0.35">
      <c r="A111" s="26" t="s">
        <v>1277</v>
      </c>
      <c r="B111" s="36" t="s">
        <v>1417</v>
      </c>
      <c r="C111" s="24" t="s">
        <v>1416</v>
      </c>
      <c r="D111" s="24">
        <v>0</v>
      </c>
      <c r="E111" s="24"/>
      <c r="F111" s="24">
        <v>4720</v>
      </c>
      <c r="G111" s="24"/>
      <c r="H111" s="24"/>
      <c r="I111" s="24"/>
      <c r="J111" s="24"/>
      <c r="K111" s="24"/>
      <c r="L111" s="24">
        <v>1</v>
      </c>
      <c r="M111" s="24">
        <f t="shared" si="30"/>
        <v>4720</v>
      </c>
      <c r="N111" s="24"/>
      <c r="O111" s="24"/>
      <c r="P111" s="24">
        <v>4720</v>
      </c>
      <c r="Q111" s="24"/>
      <c r="R111" s="24"/>
      <c r="S111" s="24"/>
      <c r="T111" s="24"/>
      <c r="U111" s="24"/>
      <c r="V111" s="24">
        <f t="shared" si="25"/>
        <v>1</v>
      </c>
      <c r="W111" s="24">
        <f t="shared" si="26"/>
        <v>4720</v>
      </c>
      <c r="X111" s="24">
        <f t="shared" si="27"/>
        <v>0</v>
      </c>
      <c r="Y111" s="24">
        <f t="shared" si="28"/>
        <v>0</v>
      </c>
      <c r="Z111" s="24">
        <f t="shared" si="29"/>
        <v>4720</v>
      </c>
    </row>
    <row r="112" spans="1:26" x14ac:dyDescent="0.35">
      <c r="A112" s="26" t="s">
        <v>1278</v>
      </c>
      <c r="B112" s="36" t="s">
        <v>1418</v>
      </c>
      <c r="C112" s="24" t="s">
        <v>139</v>
      </c>
      <c r="D112" s="24">
        <v>8</v>
      </c>
      <c r="E112" s="24">
        <v>16</v>
      </c>
      <c r="F112" s="24">
        <v>700</v>
      </c>
      <c r="G112" s="24"/>
      <c r="H112" s="24"/>
      <c r="I112" s="24"/>
      <c r="J112" s="24"/>
      <c r="K112" s="24"/>
      <c r="L112" s="24">
        <v>2</v>
      </c>
      <c r="M112" s="24">
        <f t="shared" si="30"/>
        <v>1400</v>
      </c>
      <c r="N112" s="24">
        <v>1400</v>
      </c>
      <c r="O112" s="24"/>
      <c r="P112" s="24"/>
      <c r="Q112" s="24"/>
      <c r="R112" s="24"/>
      <c r="S112" s="24"/>
      <c r="T112" s="24"/>
      <c r="U112" s="24"/>
      <c r="V112" s="24">
        <f t="shared" si="25"/>
        <v>2</v>
      </c>
      <c r="W112" s="24">
        <f t="shared" si="26"/>
        <v>1400</v>
      </c>
      <c r="X112" s="24">
        <f t="shared" si="27"/>
        <v>1400</v>
      </c>
      <c r="Y112" s="24">
        <f t="shared" si="28"/>
        <v>0</v>
      </c>
      <c r="Z112" s="24">
        <f t="shared" si="29"/>
        <v>0</v>
      </c>
    </row>
    <row r="113" spans="1:26" ht="26" x14ac:dyDescent="0.35">
      <c r="A113" s="26" t="s">
        <v>1279</v>
      </c>
      <c r="B113" s="36" t="s">
        <v>1445</v>
      </c>
      <c r="C113" s="24" t="s">
        <v>139</v>
      </c>
      <c r="D113" s="24"/>
      <c r="E113" s="24"/>
      <c r="F113" s="24">
        <v>1080</v>
      </c>
      <c r="G113" s="24"/>
      <c r="H113" s="24"/>
      <c r="I113" s="24"/>
      <c r="J113" s="24"/>
      <c r="K113" s="24"/>
      <c r="L113" s="24">
        <v>1</v>
      </c>
      <c r="M113" s="24">
        <f t="shared" si="30"/>
        <v>1080</v>
      </c>
      <c r="N113" s="24">
        <v>1080</v>
      </c>
      <c r="O113" s="24"/>
      <c r="P113" s="24"/>
      <c r="Q113" s="24"/>
      <c r="R113" s="24"/>
      <c r="S113" s="24"/>
      <c r="T113" s="24"/>
      <c r="U113" s="24"/>
      <c r="V113" s="24">
        <f t="shared" si="25"/>
        <v>1</v>
      </c>
      <c r="W113" s="24">
        <f t="shared" si="26"/>
        <v>1080</v>
      </c>
      <c r="X113" s="24">
        <f t="shared" si="27"/>
        <v>1080</v>
      </c>
      <c r="Y113" s="24">
        <f t="shared" si="28"/>
        <v>0</v>
      </c>
      <c r="Z113" s="24">
        <f t="shared" si="29"/>
        <v>0</v>
      </c>
    </row>
    <row r="114" spans="1:26" ht="26" x14ac:dyDescent="0.35">
      <c r="A114" s="26" t="s">
        <v>1280</v>
      </c>
      <c r="B114" s="36" t="s">
        <v>1446</v>
      </c>
      <c r="C114" s="24" t="s">
        <v>33</v>
      </c>
      <c r="D114" s="24">
        <v>1</v>
      </c>
      <c r="E114" s="24">
        <v>3</v>
      </c>
      <c r="F114" s="24">
        <v>1008</v>
      </c>
      <c r="G114" s="24"/>
      <c r="H114" s="24"/>
      <c r="I114" s="24"/>
      <c r="J114" s="24"/>
      <c r="K114" s="24"/>
      <c r="L114" s="24">
        <v>1</v>
      </c>
      <c r="M114" s="24">
        <f t="shared" si="30"/>
        <v>1008</v>
      </c>
      <c r="N114" s="24">
        <v>1008</v>
      </c>
      <c r="O114" s="24"/>
      <c r="P114" s="24"/>
      <c r="Q114" s="24"/>
      <c r="R114" s="24"/>
      <c r="S114" s="24"/>
      <c r="T114" s="24"/>
      <c r="U114" s="24"/>
      <c r="V114" s="24">
        <f t="shared" si="25"/>
        <v>1</v>
      </c>
      <c r="W114" s="24">
        <f t="shared" si="26"/>
        <v>1008</v>
      </c>
      <c r="X114" s="24">
        <f t="shared" si="27"/>
        <v>1008</v>
      </c>
      <c r="Y114" s="24">
        <f t="shared" si="28"/>
        <v>0</v>
      </c>
      <c r="Z114" s="24">
        <f t="shared" si="29"/>
        <v>0</v>
      </c>
    </row>
    <row r="115" spans="1:26" ht="26" x14ac:dyDescent="0.35">
      <c r="A115" s="26" t="s">
        <v>1281</v>
      </c>
      <c r="B115" s="36" t="s">
        <v>3672</v>
      </c>
      <c r="C115" s="24" t="s">
        <v>139</v>
      </c>
      <c r="D115" s="24">
        <v>3</v>
      </c>
      <c r="E115" s="24">
        <v>3</v>
      </c>
      <c r="F115" s="24">
        <v>270</v>
      </c>
      <c r="G115" s="24"/>
      <c r="H115" s="24"/>
      <c r="I115" s="24"/>
      <c r="J115" s="24"/>
      <c r="K115" s="24"/>
      <c r="L115" s="24">
        <v>1</v>
      </c>
      <c r="M115" s="24">
        <f t="shared" si="30"/>
        <v>270</v>
      </c>
      <c r="N115" s="24"/>
      <c r="O115" s="24"/>
      <c r="P115" s="24">
        <v>270</v>
      </c>
      <c r="Q115" s="24"/>
      <c r="R115" s="24"/>
      <c r="S115" s="24"/>
      <c r="T115" s="24"/>
      <c r="U115" s="24"/>
      <c r="V115" s="24">
        <f t="shared" si="25"/>
        <v>1</v>
      </c>
      <c r="W115" s="24">
        <f t="shared" si="26"/>
        <v>270</v>
      </c>
      <c r="X115" s="24">
        <f t="shared" si="27"/>
        <v>0</v>
      </c>
      <c r="Y115" s="24">
        <f t="shared" si="28"/>
        <v>0</v>
      </c>
      <c r="Z115" s="24">
        <f t="shared" si="29"/>
        <v>270</v>
      </c>
    </row>
    <row r="116" spans="1:26" x14ac:dyDescent="0.35">
      <c r="A116" s="26" t="s">
        <v>1282</v>
      </c>
      <c r="B116" s="36" t="s">
        <v>3552</v>
      </c>
      <c r="C116" s="24" t="s">
        <v>139</v>
      </c>
      <c r="D116" s="24">
        <v>1</v>
      </c>
      <c r="E116" s="24">
        <v>4</v>
      </c>
      <c r="F116" s="24">
        <v>230</v>
      </c>
      <c r="G116" s="24"/>
      <c r="H116" s="24"/>
      <c r="I116" s="24"/>
      <c r="J116" s="24"/>
      <c r="K116" s="24"/>
      <c r="L116" s="24">
        <v>1</v>
      </c>
      <c r="M116" s="24">
        <f t="shared" si="30"/>
        <v>230</v>
      </c>
      <c r="N116" s="24"/>
      <c r="O116" s="24"/>
      <c r="P116" s="24">
        <v>230</v>
      </c>
      <c r="Q116" s="24"/>
      <c r="R116" s="24"/>
      <c r="S116" s="24"/>
      <c r="T116" s="24"/>
      <c r="U116" s="24"/>
      <c r="V116" s="24">
        <f t="shared" si="25"/>
        <v>1</v>
      </c>
      <c r="W116" s="24">
        <f t="shared" si="26"/>
        <v>230</v>
      </c>
      <c r="X116" s="24">
        <f t="shared" si="27"/>
        <v>0</v>
      </c>
      <c r="Y116" s="24">
        <f t="shared" si="28"/>
        <v>0</v>
      </c>
      <c r="Z116" s="24">
        <f t="shared" si="29"/>
        <v>230</v>
      </c>
    </row>
    <row r="117" spans="1:26" ht="26" x14ac:dyDescent="0.35">
      <c r="A117" s="26" t="s">
        <v>1283</v>
      </c>
      <c r="B117" s="36" t="s">
        <v>671</v>
      </c>
      <c r="C117" s="24" t="s">
        <v>139</v>
      </c>
      <c r="D117" s="24">
        <v>2</v>
      </c>
      <c r="E117" s="24">
        <v>3</v>
      </c>
      <c r="F117" s="24">
        <v>1665</v>
      </c>
      <c r="G117" s="24"/>
      <c r="H117" s="24"/>
      <c r="I117" s="24"/>
      <c r="J117" s="24"/>
      <c r="K117" s="24"/>
      <c r="L117" s="24"/>
      <c r="M117" s="24"/>
      <c r="N117" s="24"/>
      <c r="O117" s="24"/>
      <c r="P117" s="24"/>
      <c r="Q117" s="24">
        <v>1</v>
      </c>
      <c r="R117" s="24">
        <f>S117+T117+U117</f>
        <v>1665</v>
      </c>
      <c r="S117" s="24">
        <v>1665</v>
      </c>
      <c r="T117" s="24"/>
      <c r="U117" s="24"/>
      <c r="V117" s="24">
        <f>G117+L117+Q117</f>
        <v>1</v>
      </c>
      <c r="W117" s="24">
        <f>X117+Y117+Z117</f>
        <v>1665</v>
      </c>
      <c r="X117" s="24">
        <f t="shared" ref="X117:Z118" si="35">I117+N117+S117</f>
        <v>1665</v>
      </c>
      <c r="Y117" s="24">
        <f t="shared" si="35"/>
        <v>0</v>
      </c>
      <c r="Z117" s="24">
        <f t="shared" si="35"/>
        <v>0</v>
      </c>
    </row>
    <row r="118" spans="1:26" ht="26" x14ac:dyDescent="0.35">
      <c r="A118" s="26" t="s">
        <v>1284</v>
      </c>
      <c r="B118" s="36" t="s">
        <v>1423</v>
      </c>
      <c r="C118" s="24" t="s">
        <v>139</v>
      </c>
      <c r="D118" s="24">
        <v>1</v>
      </c>
      <c r="E118" s="24">
        <v>3</v>
      </c>
      <c r="F118" s="24">
        <v>180</v>
      </c>
      <c r="G118" s="24"/>
      <c r="H118" s="24"/>
      <c r="I118" s="24"/>
      <c r="J118" s="24"/>
      <c r="K118" s="24"/>
      <c r="L118" s="24"/>
      <c r="M118" s="24"/>
      <c r="N118" s="24"/>
      <c r="O118" s="24"/>
      <c r="P118" s="24"/>
      <c r="Q118" s="24">
        <v>1</v>
      </c>
      <c r="R118" s="24">
        <f>S118+T118+U118</f>
        <v>180</v>
      </c>
      <c r="S118" s="24"/>
      <c r="T118" s="24"/>
      <c r="U118" s="24">
        <v>180</v>
      </c>
      <c r="V118" s="24">
        <f>G118+L118+Q118</f>
        <v>1</v>
      </c>
      <c r="W118" s="24">
        <f>X118+Y118+Z118</f>
        <v>180</v>
      </c>
      <c r="X118" s="24">
        <f t="shared" si="35"/>
        <v>0</v>
      </c>
      <c r="Y118" s="24">
        <f t="shared" si="35"/>
        <v>0</v>
      </c>
      <c r="Z118" s="24">
        <f t="shared" si="35"/>
        <v>180</v>
      </c>
    </row>
    <row r="119" spans="1:26" x14ac:dyDescent="0.35">
      <c r="A119" s="26" t="s">
        <v>1285</v>
      </c>
      <c r="B119" s="36" t="s">
        <v>670</v>
      </c>
      <c r="C119" s="24" t="s">
        <v>132</v>
      </c>
      <c r="D119" s="24">
        <v>11</v>
      </c>
      <c r="E119" s="24">
        <v>14</v>
      </c>
      <c r="F119" s="24">
        <v>416</v>
      </c>
      <c r="G119" s="24"/>
      <c r="H119" s="24"/>
      <c r="I119" s="24"/>
      <c r="J119" s="24"/>
      <c r="K119" s="24"/>
      <c r="L119" s="24"/>
      <c r="M119" s="24"/>
      <c r="N119" s="24"/>
      <c r="O119" s="24"/>
      <c r="P119" s="24"/>
      <c r="Q119" s="24">
        <v>2</v>
      </c>
      <c r="R119" s="24">
        <f t="shared" ref="R119:R125" si="36">S119+T119+U119</f>
        <v>832</v>
      </c>
      <c r="S119" s="24">
        <v>832</v>
      </c>
      <c r="T119" s="24"/>
      <c r="U119" s="24"/>
      <c r="V119" s="24">
        <f t="shared" si="25"/>
        <v>2</v>
      </c>
      <c r="W119" s="24">
        <f t="shared" si="26"/>
        <v>832</v>
      </c>
      <c r="X119" s="24">
        <f t="shared" si="27"/>
        <v>832</v>
      </c>
      <c r="Y119" s="24">
        <f t="shared" si="28"/>
        <v>0</v>
      </c>
      <c r="Z119" s="24">
        <f t="shared" si="29"/>
        <v>0</v>
      </c>
    </row>
    <row r="120" spans="1:26" x14ac:dyDescent="0.35">
      <c r="A120" s="26" t="s">
        <v>1286</v>
      </c>
      <c r="B120" s="36" t="s">
        <v>130</v>
      </c>
      <c r="C120" s="24" t="s">
        <v>139</v>
      </c>
      <c r="D120" s="24">
        <v>29</v>
      </c>
      <c r="E120" s="24">
        <v>120</v>
      </c>
      <c r="F120" s="24">
        <v>219</v>
      </c>
      <c r="G120" s="24"/>
      <c r="H120" s="24"/>
      <c r="I120" s="24"/>
      <c r="J120" s="24"/>
      <c r="K120" s="24"/>
      <c r="L120" s="24"/>
      <c r="M120" s="24"/>
      <c r="N120" s="24"/>
      <c r="O120" s="24"/>
      <c r="P120" s="24"/>
      <c r="Q120" s="24">
        <v>10</v>
      </c>
      <c r="R120" s="24">
        <f t="shared" si="36"/>
        <v>2190</v>
      </c>
      <c r="S120" s="24">
        <v>2190</v>
      </c>
      <c r="T120" s="24"/>
      <c r="U120" s="24"/>
      <c r="V120" s="24">
        <f t="shared" si="25"/>
        <v>10</v>
      </c>
      <c r="W120" s="24">
        <f t="shared" si="26"/>
        <v>2190</v>
      </c>
      <c r="X120" s="24">
        <f t="shared" si="27"/>
        <v>2190</v>
      </c>
      <c r="Y120" s="24">
        <f t="shared" si="28"/>
        <v>0</v>
      </c>
      <c r="Z120" s="24">
        <f t="shared" si="29"/>
        <v>0</v>
      </c>
    </row>
    <row r="121" spans="1:26" x14ac:dyDescent="0.35">
      <c r="A121" s="26" t="s">
        <v>1287</v>
      </c>
      <c r="B121" s="36" t="s">
        <v>131</v>
      </c>
      <c r="C121" s="24" t="s">
        <v>139</v>
      </c>
      <c r="D121" s="24">
        <v>82</v>
      </c>
      <c r="E121" s="24">
        <v>340</v>
      </c>
      <c r="F121" s="24">
        <v>29.4</v>
      </c>
      <c r="G121" s="24"/>
      <c r="H121" s="24"/>
      <c r="I121" s="24"/>
      <c r="J121" s="24"/>
      <c r="K121" s="24"/>
      <c r="L121" s="24"/>
      <c r="M121" s="24"/>
      <c r="N121" s="24"/>
      <c r="O121" s="24"/>
      <c r="P121" s="24"/>
      <c r="Q121" s="24">
        <v>20</v>
      </c>
      <c r="R121" s="24">
        <f t="shared" si="36"/>
        <v>588</v>
      </c>
      <c r="S121" s="24"/>
      <c r="T121" s="24"/>
      <c r="U121" s="24">
        <v>588</v>
      </c>
      <c r="V121" s="24">
        <f t="shared" si="25"/>
        <v>20</v>
      </c>
      <c r="W121" s="24">
        <f t="shared" si="26"/>
        <v>588</v>
      </c>
      <c r="X121" s="24">
        <f t="shared" si="27"/>
        <v>0</v>
      </c>
      <c r="Y121" s="24">
        <f t="shared" si="28"/>
        <v>0</v>
      </c>
      <c r="Z121" s="24">
        <f t="shared" si="29"/>
        <v>588</v>
      </c>
    </row>
    <row r="122" spans="1:26" x14ac:dyDescent="0.35">
      <c r="A122" s="26" t="s">
        <v>1288</v>
      </c>
      <c r="B122" s="36" t="s">
        <v>133</v>
      </c>
      <c r="C122" s="24" t="s">
        <v>139</v>
      </c>
      <c r="D122" s="24">
        <v>73</v>
      </c>
      <c r="E122" s="24">
        <v>340</v>
      </c>
      <c r="F122" s="24">
        <v>32.5</v>
      </c>
      <c r="G122" s="24"/>
      <c r="H122" s="24"/>
      <c r="I122" s="24"/>
      <c r="J122" s="24"/>
      <c r="K122" s="24"/>
      <c r="L122" s="24"/>
      <c r="M122" s="24"/>
      <c r="N122" s="24"/>
      <c r="O122" s="24"/>
      <c r="P122" s="24"/>
      <c r="Q122" s="24">
        <v>20</v>
      </c>
      <c r="R122" s="24">
        <f t="shared" si="36"/>
        <v>650</v>
      </c>
      <c r="S122" s="24"/>
      <c r="T122" s="24"/>
      <c r="U122" s="24">
        <v>650</v>
      </c>
      <c r="V122" s="24">
        <f t="shared" si="25"/>
        <v>20</v>
      </c>
      <c r="W122" s="24">
        <f t="shared" si="26"/>
        <v>650</v>
      </c>
      <c r="X122" s="24">
        <f t="shared" si="27"/>
        <v>0</v>
      </c>
      <c r="Y122" s="24">
        <f t="shared" si="28"/>
        <v>0</v>
      </c>
      <c r="Z122" s="24">
        <f t="shared" si="29"/>
        <v>650</v>
      </c>
    </row>
    <row r="123" spans="1:26" x14ac:dyDescent="0.35">
      <c r="A123" s="26" t="s">
        <v>1289</v>
      </c>
      <c r="B123" s="36" t="s">
        <v>409</v>
      </c>
      <c r="C123" s="24" t="s">
        <v>139</v>
      </c>
      <c r="D123" s="24">
        <v>2</v>
      </c>
      <c r="E123" s="24">
        <v>16</v>
      </c>
      <c r="F123" s="24">
        <v>330</v>
      </c>
      <c r="G123" s="24"/>
      <c r="H123" s="24"/>
      <c r="I123" s="24"/>
      <c r="J123" s="24"/>
      <c r="K123" s="24"/>
      <c r="L123" s="24"/>
      <c r="M123" s="24"/>
      <c r="N123" s="24"/>
      <c r="O123" s="24"/>
      <c r="P123" s="24"/>
      <c r="Q123" s="24">
        <v>2</v>
      </c>
      <c r="R123" s="24">
        <f t="shared" si="36"/>
        <v>660</v>
      </c>
      <c r="S123" s="24">
        <v>660</v>
      </c>
      <c r="T123" s="24"/>
      <c r="U123" s="24"/>
      <c r="V123" s="24">
        <f t="shared" si="25"/>
        <v>2</v>
      </c>
      <c r="W123" s="24">
        <f t="shared" si="26"/>
        <v>660</v>
      </c>
      <c r="X123" s="24">
        <f t="shared" si="27"/>
        <v>660</v>
      </c>
      <c r="Y123" s="24">
        <f t="shared" si="28"/>
        <v>0</v>
      </c>
      <c r="Z123" s="24">
        <f t="shared" si="29"/>
        <v>0</v>
      </c>
    </row>
    <row r="124" spans="1:26" x14ac:dyDescent="0.35">
      <c r="A124" s="26" t="s">
        <v>1290</v>
      </c>
      <c r="B124" s="36" t="s">
        <v>175</v>
      </c>
      <c r="C124" s="24" t="s">
        <v>139</v>
      </c>
      <c r="D124" s="24">
        <v>27</v>
      </c>
      <c r="E124" s="24">
        <v>80</v>
      </c>
      <c r="F124" s="24">
        <v>780</v>
      </c>
      <c r="G124" s="24"/>
      <c r="H124" s="24"/>
      <c r="I124" s="24"/>
      <c r="J124" s="24"/>
      <c r="K124" s="24"/>
      <c r="L124" s="24"/>
      <c r="M124" s="24"/>
      <c r="N124" s="24"/>
      <c r="O124" s="24"/>
      <c r="P124" s="24"/>
      <c r="Q124" s="24">
        <v>5</v>
      </c>
      <c r="R124" s="24">
        <f t="shared" si="36"/>
        <v>3900</v>
      </c>
      <c r="S124" s="24">
        <v>3900</v>
      </c>
      <c r="T124" s="24"/>
      <c r="U124" s="24"/>
      <c r="V124" s="24">
        <f t="shared" si="25"/>
        <v>5</v>
      </c>
      <c r="W124" s="24">
        <f t="shared" si="26"/>
        <v>3900</v>
      </c>
      <c r="X124" s="24">
        <f t="shared" si="27"/>
        <v>3900</v>
      </c>
      <c r="Y124" s="24">
        <f t="shared" si="28"/>
        <v>0</v>
      </c>
      <c r="Z124" s="24">
        <f t="shared" si="29"/>
        <v>0</v>
      </c>
    </row>
    <row r="125" spans="1:26" ht="52" x14ac:dyDescent="0.35">
      <c r="A125" s="26" t="s">
        <v>1291</v>
      </c>
      <c r="B125" s="36" t="s">
        <v>1425</v>
      </c>
      <c r="C125" s="24" t="s">
        <v>1426</v>
      </c>
      <c r="D125" s="24"/>
      <c r="E125" s="24"/>
      <c r="F125" s="24">
        <v>480</v>
      </c>
      <c r="G125" s="24"/>
      <c r="H125" s="24"/>
      <c r="I125" s="24"/>
      <c r="J125" s="24"/>
      <c r="K125" s="24"/>
      <c r="L125" s="24"/>
      <c r="M125" s="24"/>
      <c r="N125" s="24"/>
      <c r="O125" s="24"/>
      <c r="P125" s="24"/>
      <c r="Q125" s="24">
        <v>1</v>
      </c>
      <c r="R125" s="24">
        <f t="shared" si="36"/>
        <v>480</v>
      </c>
      <c r="S125" s="24"/>
      <c r="T125" s="24"/>
      <c r="U125" s="24">
        <v>480</v>
      </c>
      <c r="V125" s="24">
        <f t="shared" ref="V125:V183" si="37">G125+L125+Q125</f>
        <v>1</v>
      </c>
      <c r="W125" s="24">
        <f t="shared" ref="W125:W183" si="38">X125+Y125+Z125</f>
        <v>480</v>
      </c>
      <c r="X125" s="24">
        <f t="shared" ref="X125:X183" si="39">I125+N125+S125</f>
        <v>0</v>
      </c>
      <c r="Y125" s="24">
        <f t="shared" ref="Y125:Y183" si="40">J125+O125+T125</f>
        <v>0</v>
      </c>
      <c r="Z125" s="24">
        <f t="shared" ref="Z125:Z183" si="41">K125+P125+U125</f>
        <v>480</v>
      </c>
    </row>
    <row r="126" spans="1:26" x14ac:dyDescent="0.35">
      <c r="A126" s="26" t="s">
        <v>1292</v>
      </c>
      <c r="B126" s="36" t="s">
        <v>3673</v>
      </c>
      <c r="C126" s="24" t="s">
        <v>139</v>
      </c>
      <c r="D126" s="24">
        <v>0</v>
      </c>
      <c r="E126" s="24"/>
      <c r="F126" s="24">
        <v>254</v>
      </c>
      <c r="G126" s="24"/>
      <c r="H126" s="24"/>
      <c r="I126" s="24"/>
      <c r="J126" s="24"/>
      <c r="K126" s="24"/>
      <c r="L126" s="24"/>
      <c r="M126" s="24"/>
      <c r="N126" s="24"/>
      <c r="O126" s="24"/>
      <c r="P126" s="24"/>
      <c r="Q126" s="24">
        <v>2</v>
      </c>
      <c r="R126" s="24">
        <f t="shared" ref="R126:R172" si="42">S126+T126+U126</f>
        <v>508</v>
      </c>
      <c r="S126" s="24"/>
      <c r="T126" s="24"/>
      <c r="U126" s="24">
        <v>508</v>
      </c>
      <c r="V126" s="24">
        <f t="shared" si="37"/>
        <v>2</v>
      </c>
      <c r="W126" s="24">
        <f t="shared" si="38"/>
        <v>508</v>
      </c>
      <c r="X126" s="24">
        <f t="shared" si="39"/>
        <v>0</v>
      </c>
      <c r="Y126" s="24">
        <f t="shared" si="40"/>
        <v>0</v>
      </c>
      <c r="Z126" s="24">
        <f t="shared" si="41"/>
        <v>508</v>
      </c>
    </row>
    <row r="127" spans="1:26" x14ac:dyDescent="0.35">
      <c r="A127" s="26" t="s">
        <v>1293</v>
      </c>
      <c r="B127" s="36" t="s">
        <v>1116</v>
      </c>
      <c r="C127" s="24" t="s">
        <v>139</v>
      </c>
      <c r="D127" s="24">
        <v>0</v>
      </c>
      <c r="E127" s="24"/>
      <c r="F127" s="24">
        <v>218</v>
      </c>
      <c r="G127" s="24"/>
      <c r="H127" s="24"/>
      <c r="I127" s="24"/>
      <c r="J127" s="24"/>
      <c r="K127" s="24"/>
      <c r="L127" s="24"/>
      <c r="M127" s="24"/>
      <c r="N127" s="24"/>
      <c r="O127" s="24"/>
      <c r="P127" s="24"/>
      <c r="Q127" s="24">
        <v>2</v>
      </c>
      <c r="R127" s="24">
        <f t="shared" si="42"/>
        <v>436</v>
      </c>
      <c r="S127" s="24"/>
      <c r="T127" s="24"/>
      <c r="U127" s="24">
        <v>436</v>
      </c>
      <c r="V127" s="24">
        <f t="shared" si="37"/>
        <v>2</v>
      </c>
      <c r="W127" s="24">
        <f t="shared" si="38"/>
        <v>436</v>
      </c>
      <c r="X127" s="24">
        <f t="shared" si="39"/>
        <v>0</v>
      </c>
      <c r="Y127" s="24">
        <f t="shared" si="40"/>
        <v>0</v>
      </c>
      <c r="Z127" s="24">
        <f t="shared" si="41"/>
        <v>436</v>
      </c>
    </row>
    <row r="128" spans="1:26" x14ac:dyDescent="0.35">
      <c r="A128" s="26" t="s">
        <v>1294</v>
      </c>
      <c r="B128" s="36" t="s">
        <v>1427</v>
      </c>
      <c r="C128" s="24" t="s">
        <v>139</v>
      </c>
      <c r="D128" s="24">
        <v>0</v>
      </c>
      <c r="E128" s="24"/>
      <c r="F128" s="24">
        <v>140</v>
      </c>
      <c r="G128" s="24"/>
      <c r="H128" s="24"/>
      <c r="I128" s="24"/>
      <c r="J128" s="24"/>
      <c r="K128" s="24"/>
      <c r="L128" s="24"/>
      <c r="M128" s="24"/>
      <c r="N128" s="24"/>
      <c r="O128" s="24"/>
      <c r="P128" s="24"/>
      <c r="Q128" s="24">
        <v>2</v>
      </c>
      <c r="R128" s="24">
        <f t="shared" si="42"/>
        <v>280</v>
      </c>
      <c r="S128" s="24"/>
      <c r="T128" s="24"/>
      <c r="U128" s="24">
        <v>280</v>
      </c>
      <c r="V128" s="24">
        <f t="shared" si="37"/>
        <v>2</v>
      </c>
      <c r="W128" s="24">
        <f t="shared" si="38"/>
        <v>280</v>
      </c>
      <c r="X128" s="24">
        <f t="shared" si="39"/>
        <v>0</v>
      </c>
      <c r="Y128" s="24">
        <f t="shared" si="40"/>
        <v>0</v>
      </c>
      <c r="Z128" s="24">
        <f t="shared" si="41"/>
        <v>280</v>
      </c>
    </row>
    <row r="129" spans="1:26" x14ac:dyDescent="0.35">
      <c r="A129" s="26" t="s">
        <v>1295</v>
      </c>
      <c r="B129" s="36" t="s">
        <v>1428</v>
      </c>
      <c r="C129" s="24" t="s">
        <v>139</v>
      </c>
      <c r="D129" s="24">
        <v>0</v>
      </c>
      <c r="E129" s="24"/>
      <c r="F129" s="24">
        <v>8.5</v>
      </c>
      <c r="G129" s="24"/>
      <c r="H129" s="24"/>
      <c r="I129" s="24"/>
      <c r="J129" s="24"/>
      <c r="K129" s="24"/>
      <c r="L129" s="24"/>
      <c r="M129" s="24"/>
      <c r="N129" s="24"/>
      <c r="O129" s="24"/>
      <c r="P129" s="24"/>
      <c r="Q129" s="24">
        <v>4</v>
      </c>
      <c r="R129" s="24">
        <f t="shared" si="42"/>
        <v>34</v>
      </c>
      <c r="S129" s="24"/>
      <c r="T129" s="24"/>
      <c r="U129" s="24">
        <v>34</v>
      </c>
      <c r="V129" s="24">
        <f t="shared" si="37"/>
        <v>4</v>
      </c>
      <c r="W129" s="24">
        <f t="shared" si="38"/>
        <v>34</v>
      </c>
      <c r="X129" s="24">
        <f t="shared" si="39"/>
        <v>0</v>
      </c>
      <c r="Y129" s="24">
        <f t="shared" si="40"/>
        <v>0</v>
      </c>
      <c r="Z129" s="24">
        <f t="shared" si="41"/>
        <v>34</v>
      </c>
    </row>
    <row r="130" spans="1:26" x14ac:dyDescent="0.35">
      <c r="A130" s="26" t="s">
        <v>1296</v>
      </c>
      <c r="B130" s="36" t="s">
        <v>149</v>
      </c>
      <c r="C130" s="24" t="s">
        <v>139</v>
      </c>
      <c r="D130" s="24">
        <v>0</v>
      </c>
      <c r="E130" s="24"/>
      <c r="F130" s="24">
        <v>48</v>
      </c>
      <c r="G130" s="24"/>
      <c r="H130" s="24"/>
      <c r="I130" s="24"/>
      <c r="J130" s="24"/>
      <c r="K130" s="24"/>
      <c r="L130" s="24"/>
      <c r="M130" s="24"/>
      <c r="N130" s="24"/>
      <c r="O130" s="24"/>
      <c r="P130" s="24"/>
      <c r="Q130" s="24">
        <v>2</v>
      </c>
      <c r="R130" s="24">
        <f t="shared" si="42"/>
        <v>96</v>
      </c>
      <c r="S130" s="24"/>
      <c r="T130" s="24"/>
      <c r="U130" s="24">
        <v>96</v>
      </c>
      <c r="V130" s="24">
        <f t="shared" si="37"/>
        <v>2</v>
      </c>
      <c r="W130" s="24">
        <f t="shared" si="38"/>
        <v>96</v>
      </c>
      <c r="X130" s="24">
        <f t="shared" si="39"/>
        <v>0</v>
      </c>
      <c r="Y130" s="24">
        <f t="shared" si="40"/>
        <v>0</v>
      </c>
      <c r="Z130" s="24">
        <f t="shared" si="41"/>
        <v>96</v>
      </c>
    </row>
    <row r="131" spans="1:26" x14ac:dyDescent="0.35">
      <c r="A131" s="26" t="s">
        <v>1297</v>
      </c>
      <c r="B131" s="36" t="s">
        <v>1433</v>
      </c>
      <c r="C131" s="24" t="s">
        <v>139</v>
      </c>
      <c r="D131" s="24">
        <v>0</v>
      </c>
      <c r="E131" s="24"/>
      <c r="F131" s="24">
        <v>365</v>
      </c>
      <c r="G131" s="24"/>
      <c r="H131" s="24"/>
      <c r="I131" s="24"/>
      <c r="J131" s="24"/>
      <c r="K131" s="24"/>
      <c r="L131" s="24"/>
      <c r="M131" s="24"/>
      <c r="N131" s="24"/>
      <c r="O131" s="24"/>
      <c r="P131" s="24"/>
      <c r="Q131" s="24">
        <v>1</v>
      </c>
      <c r="R131" s="24">
        <f t="shared" si="42"/>
        <v>365</v>
      </c>
      <c r="S131" s="24"/>
      <c r="T131" s="24"/>
      <c r="U131" s="24">
        <v>365</v>
      </c>
      <c r="V131" s="24">
        <f t="shared" si="37"/>
        <v>1</v>
      </c>
      <c r="W131" s="24">
        <f t="shared" si="38"/>
        <v>365</v>
      </c>
      <c r="X131" s="24">
        <f t="shared" si="39"/>
        <v>0</v>
      </c>
      <c r="Y131" s="24">
        <f t="shared" si="40"/>
        <v>0</v>
      </c>
      <c r="Z131" s="24">
        <f t="shared" si="41"/>
        <v>365</v>
      </c>
    </row>
    <row r="132" spans="1:26" ht="31.15" customHeight="1" x14ac:dyDescent="0.35">
      <c r="A132" s="26" t="s">
        <v>1298</v>
      </c>
      <c r="B132" s="36" t="s">
        <v>3674</v>
      </c>
      <c r="C132" s="24" t="s">
        <v>145</v>
      </c>
      <c r="D132" s="24">
        <v>0</v>
      </c>
      <c r="E132" s="24"/>
      <c r="F132" s="24">
        <v>332</v>
      </c>
      <c r="G132" s="24"/>
      <c r="H132" s="24"/>
      <c r="I132" s="24"/>
      <c r="J132" s="24"/>
      <c r="K132" s="24"/>
      <c r="L132" s="24"/>
      <c r="M132" s="24"/>
      <c r="N132" s="24"/>
      <c r="O132" s="24"/>
      <c r="P132" s="24"/>
      <c r="Q132" s="24">
        <v>1</v>
      </c>
      <c r="R132" s="24">
        <f t="shared" si="42"/>
        <v>332</v>
      </c>
      <c r="S132" s="24"/>
      <c r="T132" s="24"/>
      <c r="U132" s="24">
        <v>332</v>
      </c>
      <c r="V132" s="24">
        <f t="shared" si="37"/>
        <v>1</v>
      </c>
      <c r="W132" s="24">
        <f t="shared" si="38"/>
        <v>332</v>
      </c>
      <c r="X132" s="24">
        <f t="shared" si="39"/>
        <v>0</v>
      </c>
      <c r="Y132" s="24">
        <f t="shared" si="40"/>
        <v>0</v>
      </c>
      <c r="Z132" s="24">
        <f t="shared" si="41"/>
        <v>332</v>
      </c>
    </row>
    <row r="133" spans="1:26" ht="26" x14ac:dyDescent="0.35">
      <c r="A133" s="26" t="s">
        <v>1299</v>
      </c>
      <c r="B133" s="36" t="s">
        <v>1223</v>
      </c>
      <c r="C133" s="24" t="s">
        <v>32</v>
      </c>
      <c r="D133" s="24">
        <v>1</v>
      </c>
      <c r="E133" s="24">
        <v>2</v>
      </c>
      <c r="F133" s="24">
        <v>284</v>
      </c>
      <c r="G133" s="24"/>
      <c r="H133" s="24"/>
      <c r="I133" s="24"/>
      <c r="J133" s="24"/>
      <c r="K133" s="24"/>
      <c r="L133" s="24"/>
      <c r="M133" s="24"/>
      <c r="N133" s="24"/>
      <c r="O133" s="24"/>
      <c r="P133" s="24"/>
      <c r="Q133" s="24">
        <v>1</v>
      </c>
      <c r="R133" s="24">
        <f t="shared" si="42"/>
        <v>284</v>
      </c>
      <c r="S133" s="24"/>
      <c r="T133" s="24"/>
      <c r="U133" s="24">
        <v>284</v>
      </c>
      <c r="V133" s="24">
        <f t="shared" si="37"/>
        <v>1</v>
      </c>
      <c r="W133" s="24">
        <f t="shared" si="38"/>
        <v>284</v>
      </c>
      <c r="X133" s="24">
        <f t="shared" si="39"/>
        <v>0</v>
      </c>
      <c r="Y133" s="24">
        <f t="shared" si="40"/>
        <v>0</v>
      </c>
      <c r="Z133" s="24">
        <f t="shared" si="41"/>
        <v>284</v>
      </c>
    </row>
    <row r="134" spans="1:26" ht="26" x14ac:dyDescent="0.35">
      <c r="A134" s="26" t="s">
        <v>1300</v>
      </c>
      <c r="B134" s="36" t="s">
        <v>1224</v>
      </c>
      <c r="C134" s="24" t="s">
        <v>32</v>
      </c>
      <c r="D134" s="24">
        <v>1</v>
      </c>
      <c r="E134" s="24">
        <v>2</v>
      </c>
      <c r="F134" s="24">
        <v>187</v>
      </c>
      <c r="G134" s="24"/>
      <c r="H134" s="24"/>
      <c r="I134" s="24"/>
      <c r="J134" s="24"/>
      <c r="K134" s="24"/>
      <c r="L134" s="24"/>
      <c r="M134" s="24"/>
      <c r="N134" s="24"/>
      <c r="O134" s="24"/>
      <c r="P134" s="24"/>
      <c r="Q134" s="24">
        <v>1</v>
      </c>
      <c r="R134" s="24">
        <f t="shared" si="42"/>
        <v>187</v>
      </c>
      <c r="S134" s="24"/>
      <c r="T134" s="24"/>
      <c r="U134" s="24">
        <v>187</v>
      </c>
      <c r="V134" s="24">
        <f t="shared" si="37"/>
        <v>1</v>
      </c>
      <c r="W134" s="24">
        <f t="shared" si="38"/>
        <v>187</v>
      </c>
      <c r="X134" s="24">
        <f t="shared" si="39"/>
        <v>0</v>
      </c>
      <c r="Y134" s="24">
        <f t="shared" si="40"/>
        <v>0</v>
      </c>
      <c r="Z134" s="24">
        <f t="shared" si="41"/>
        <v>187</v>
      </c>
    </row>
    <row r="135" spans="1:26" ht="26" x14ac:dyDescent="0.35">
      <c r="A135" s="26" t="s">
        <v>1301</v>
      </c>
      <c r="B135" s="36" t="s">
        <v>1201</v>
      </c>
      <c r="C135" s="24" t="s">
        <v>132</v>
      </c>
      <c r="D135" s="24">
        <v>1</v>
      </c>
      <c r="E135" s="24">
        <v>6</v>
      </c>
      <c r="F135" s="24">
        <v>120</v>
      </c>
      <c r="G135" s="24"/>
      <c r="H135" s="24"/>
      <c r="I135" s="24"/>
      <c r="J135" s="24"/>
      <c r="K135" s="24"/>
      <c r="L135" s="24"/>
      <c r="M135" s="24"/>
      <c r="N135" s="24"/>
      <c r="O135" s="24"/>
      <c r="P135" s="24"/>
      <c r="Q135" s="24">
        <v>3</v>
      </c>
      <c r="R135" s="24">
        <f t="shared" si="42"/>
        <v>360</v>
      </c>
      <c r="S135" s="24"/>
      <c r="T135" s="24"/>
      <c r="U135" s="24">
        <v>360</v>
      </c>
      <c r="V135" s="24">
        <f t="shared" si="37"/>
        <v>3</v>
      </c>
      <c r="W135" s="24">
        <f t="shared" si="38"/>
        <v>360</v>
      </c>
      <c r="X135" s="24">
        <f t="shared" si="39"/>
        <v>0</v>
      </c>
      <c r="Y135" s="24">
        <f t="shared" si="40"/>
        <v>0</v>
      </c>
      <c r="Z135" s="24">
        <f t="shared" si="41"/>
        <v>360</v>
      </c>
    </row>
    <row r="136" spans="1:26" x14ac:dyDescent="0.35">
      <c r="A136" s="26" t="s">
        <v>1302</v>
      </c>
      <c r="B136" s="36" t="s">
        <v>1196</v>
      </c>
      <c r="C136" s="24" t="s">
        <v>139</v>
      </c>
      <c r="D136" s="24">
        <v>15</v>
      </c>
      <c r="E136" s="24">
        <v>30</v>
      </c>
      <c r="F136" s="24">
        <v>87</v>
      </c>
      <c r="G136" s="24"/>
      <c r="H136" s="24"/>
      <c r="I136" s="24"/>
      <c r="J136" s="24"/>
      <c r="K136" s="24"/>
      <c r="L136" s="24"/>
      <c r="M136" s="24"/>
      <c r="N136" s="24"/>
      <c r="O136" s="24"/>
      <c r="P136" s="24"/>
      <c r="Q136" s="24">
        <v>5</v>
      </c>
      <c r="R136" s="24">
        <f t="shared" si="42"/>
        <v>435</v>
      </c>
      <c r="S136" s="24"/>
      <c r="T136" s="24"/>
      <c r="U136" s="24">
        <v>435</v>
      </c>
      <c r="V136" s="24">
        <f t="shared" si="37"/>
        <v>5</v>
      </c>
      <c r="W136" s="24">
        <f t="shared" si="38"/>
        <v>435</v>
      </c>
      <c r="X136" s="24">
        <f t="shared" si="39"/>
        <v>0</v>
      </c>
      <c r="Y136" s="24">
        <f t="shared" si="40"/>
        <v>0</v>
      </c>
      <c r="Z136" s="24">
        <f t="shared" si="41"/>
        <v>435</v>
      </c>
    </row>
    <row r="137" spans="1:26" x14ac:dyDescent="0.35">
      <c r="A137" s="26" t="s">
        <v>1303</v>
      </c>
      <c r="B137" s="36" t="s">
        <v>556</v>
      </c>
      <c r="C137" s="24" t="s">
        <v>139</v>
      </c>
      <c r="D137" s="24">
        <v>8</v>
      </c>
      <c r="E137" s="24">
        <v>10</v>
      </c>
      <c r="F137" s="24">
        <v>270</v>
      </c>
      <c r="G137" s="24"/>
      <c r="H137" s="24"/>
      <c r="I137" s="24"/>
      <c r="J137" s="24"/>
      <c r="K137" s="24"/>
      <c r="L137" s="24"/>
      <c r="M137" s="24"/>
      <c r="N137" s="24"/>
      <c r="O137" s="24"/>
      <c r="P137" s="24"/>
      <c r="Q137" s="24">
        <v>1</v>
      </c>
      <c r="R137" s="24">
        <f t="shared" si="42"/>
        <v>270</v>
      </c>
      <c r="S137" s="24"/>
      <c r="T137" s="24"/>
      <c r="U137" s="24">
        <v>270</v>
      </c>
      <c r="V137" s="24">
        <f t="shared" si="37"/>
        <v>1</v>
      </c>
      <c r="W137" s="24">
        <f t="shared" si="38"/>
        <v>270</v>
      </c>
      <c r="X137" s="24">
        <f t="shared" si="39"/>
        <v>0</v>
      </c>
      <c r="Y137" s="24">
        <f t="shared" si="40"/>
        <v>0</v>
      </c>
      <c r="Z137" s="24">
        <f t="shared" si="41"/>
        <v>270</v>
      </c>
    </row>
    <row r="138" spans="1:26" x14ac:dyDescent="0.35">
      <c r="A138" s="26" t="s">
        <v>1304</v>
      </c>
      <c r="B138" s="36" t="s">
        <v>450</v>
      </c>
      <c r="C138" s="24" t="s">
        <v>139</v>
      </c>
      <c r="D138" s="24">
        <v>1</v>
      </c>
      <c r="E138" s="24">
        <v>2</v>
      </c>
      <c r="F138" s="24">
        <v>215</v>
      </c>
      <c r="G138" s="24"/>
      <c r="H138" s="24"/>
      <c r="I138" s="24"/>
      <c r="J138" s="24"/>
      <c r="K138" s="24"/>
      <c r="L138" s="24"/>
      <c r="M138" s="24"/>
      <c r="N138" s="24"/>
      <c r="O138" s="24"/>
      <c r="P138" s="24"/>
      <c r="Q138" s="24">
        <v>1</v>
      </c>
      <c r="R138" s="24">
        <f t="shared" si="42"/>
        <v>215</v>
      </c>
      <c r="S138" s="24"/>
      <c r="T138" s="24"/>
      <c r="U138" s="24">
        <v>215</v>
      </c>
      <c r="V138" s="24">
        <f t="shared" si="37"/>
        <v>1</v>
      </c>
      <c r="W138" s="24">
        <f t="shared" si="38"/>
        <v>215</v>
      </c>
      <c r="X138" s="24">
        <f t="shared" si="39"/>
        <v>0</v>
      </c>
      <c r="Y138" s="24">
        <f t="shared" si="40"/>
        <v>0</v>
      </c>
      <c r="Z138" s="24">
        <f t="shared" si="41"/>
        <v>215</v>
      </c>
    </row>
    <row r="139" spans="1:26" x14ac:dyDescent="0.35">
      <c r="A139" s="26" t="s">
        <v>1305</v>
      </c>
      <c r="B139" s="36" t="s">
        <v>1434</v>
      </c>
      <c r="C139" s="24" t="s">
        <v>139</v>
      </c>
      <c r="D139" s="24">
        <v>0</v>
      </c>
      <c r="E139" s="24"/>
      <c r="F139" s="24">
        <v>187</v>
      </c>
      <c r="G139" s="24"/>
      <c r="H139" s="24"/>
      <c r="I139" s="24"/>
      <c r="J139" s="24"/>
      <c r="K139" s="24"/>
      <c r="L139" s="24"/>
      <c r="M139" s="24"/>
      <c r="N139" s="24"/>
      <c r="O139" s="24"/>
      <c r="P139" s="24"/>
      <c r="Q139" s="24">
        <v>2</v>
      </c>
      <c r="R139" s="24">
        <f t="shared" si="42"/>
        <v>374</v>
      </c>
      <c r="S139" s="24"/>
      <c r="T139" s="24"/>
      <c r="U139" s="24">
        <v>374</v>
      </c>
      <c r="V139" s="24">
        <f t="shared" si="37"/>
        <v>2</v>
      </c>
      <c r="W139" s="24">
        <f t="shared" si="38"/>
        <v>374</v>
      </c>
      <c r="X139" s="24">
        <f t="shared" si="39"/>
        <v>0</v>
      </c>
      <c r="Y139" s="24">
        <f t="shared" si="40"/>
        <v>0</v>
      </c>
      <c r="Z139" s="24">
        <f t="shared" si="41"/>
        <v>374</v>
      </c>
    </row>
    <row r="140" spans="1:26" x14ac:dyDescent="0.35">
      <c r="A140" s="26" t="s">
        <v>1306</v>
      </c>
      <c r="B140" s="36" t="s">
        <v>1435</v>
      </c>
      <c r="C140" s="24" t="s">
        <v>139</v>
      </c>
      <c r="D140" s="24">
        <v>0</v>
      </c>
      <c r="E140" s="24"/>
      <c r="F140" s="24">
        <v>210</v>
      </c>
      <c r="G140" s="24"/>
      <c r="H140" s="24"/>
      <c r="I140" s="24"/>
      <c r="J140" s="24"/>
      <c r="K140" s="24"/>
      <c r="L140" s="24"/>
      <c r="M140" s="24"/>
      <c r="N140" s="24"/>
      <c r="O140" s="24"/>
      <c r="P140" s="24"/>
      <c r="Q140" s="24">
        <v>1</v>
      </c>
      <c r="R140" s="24">
        <f t="shared" si="42"/>
        <v>210</v>
      </c>
      <c r="S140" s="24"/>
      <c r="T140" s="24"/>
      <c r="U140" s="24">
        <v>210</v>
      </c>
      <c r="V140" s="24">
        <f t="shared" si="37"/>
        <v>1</v>
      </c>
      <c r="W140" s="24">
        <f t="shared" si="38"/>
        <v>210</v>
      </c>
      <c r="X140" s="24">
        <f t="shared" si="39"/>
        <v>0</v>
      </c>
      <c r="Y140" s="24">
        <f t="shared" si="40"/>
        <v>0</v>
      </c>
      <c r="Z140" s="24">
        <f t="shared" si="41"/>
        <v>210</v>
      </c>
    </row>
    <row r="141" spans="1:26" ht="26" x14ac:dyDescent="0.35">
      <c r="A141" s="26" t="s">
        <v>1307</v>
      </c>
      <c r="B141" s="36" t="s">
        <v>1429</v>
      </c>
      <c r="C141" s="24" t="s">
        <v>145</v>
      </c>
      <c r="D141" s="24">
        <v>0</v>
      </c>
      <c r="E141" s="24"/>
      <c r="F141" s="24">
        <v>40</v>
      </c>
      <c r="G141" s="24"/>
      <c r="H141" s="24"/>
      <c r="I141" s="24"/>
      <c r="J141" s="24"/>
      <c r="K141" s="24"/>
      <c r="L141" s="24"/>
      <c r="M141" s="24"/>
      <c r="N141" s="24"/>
      <c r="O141" s="24"/>
      <c r="P141" s="24"/>
      <c r="Q141" s="24">
        <v>1</v>
      </c>
      <c r="R141" s="24">
        <f t="shared" si="42"/>
        <v>40</v>
      </c>
      <c r="S141" s="24"/>
      <c r="T141" s="24"/>
      <c r="U141" s="24">
        <v>40</v>
      </c>
      <c r="V141" s="24">
        <f t="shared" si="37"/>
        <v>1</v>
      </c>
      <c r="W141" s="24">
        <f t="shared" si="38"/>
        <v>40</v>
      </c>
      <c r="X141" s="24">
        <f t="shared" si="39"/>
        <v>0</v>
      </c>
      <c r="Y141" s="24">
        <f t="shared" si="40"/>
        <v>0</v>
      </c>
      <c r="Z141" s="24">
        <f t="shared" si="41"/>
        <v>40</v>
      </c>
    </row>
    <row r="142" spans="1:26" x14ac:dyDescent="0.35">
      <c r="A142" s="26" t="s">
        <v>1308</v>
      </c>
      <c r="B142" s="36" t="s">
        <v>1245</v>
      </c>
      <c r="C142" s="24" t="s">
        <v>132</v>
      </c>
      <c r="D142" s="24">
        <v>1</v>
      </c>
      <c r="E142" s="24">
        <v>2</v>
      </c>
      <c r="F142" s="24">
        <v>50</v>
      </c>
      <c r="G142" s="24"/>
      <c r="H142" s="24"/>
      <c r="I142" s="24"/>
      <c r="J142" s="24"/>
      <c r="K142" s="24"/>
      <c r="L142" s="24"/>
      <c r="M142" s="24"/>
      <c r="N142" s="24"/>
      <c r="O142" s="24"/>
      <c r="P142" s="24"/>
      <c r="Q142" s="24" t="s">
        <v>1430</v>
      </c>
      <c r="R142" s="24">
        <f t="shared" si="42"/>
        <v>50</v>
      </c>
      <c r="S142" s="24"/>
      <c r="T142" s="24"/>
      <c r="U142" s="24">
        <v>50</v>
      </c>
      <c r="V142" s="24">
        <f t="shared" si="37"/>
        <v>1</v>
      </c>
      <c r="W142" s="24">
        <f t="shared" si="38"/>
        <v>50</v>
      </c>
      <c r="X142" s="24">
        <f t="shared" si="39"/>
        <v>0</v>
      </c>
      <c r="Y142" s="24">
        <f t="shared" si="40"/>
        <v>0</v>
      </c>
      <c r="Z142" s="24">
        <f t="shared" si="41"/>
        <v>50</v>
      </c>
    </row>
    <row r="143" spans="1:26" x14ac:dyDescent="0.35">
      <c r="A143" s="26" t="s">
        <v>1309</v>
      </c>
      <c r="B143" s="36" t="s">
        <v>1246</v>
      </c>
      <c r="C143" s="24" t="s">
        <v>132</v>
      </c>
      <c r="D143" s="24">
        <v>2</v>
      </c>
      <c r="E143" s="24">
        <v>4</v>
      </c>
      <c r="F143" s="24">
        <v>140</v>
      </c>
      <c r="G143" s="24"/>
      <c r="H143" s="24"/>
      <c r="I143" s="24"/>
      <c r="J143" s="24"/>
      <c r="K143" s="24"/>
      <c r="L143" s="24"/>
      <c r="M143" s="24"/>
      <c r="N143" s="24"/>
      <c r="O143" s="24"/>
      <c r="P143" s="24"/>
      <c r="Q143" s="24" t="s">
        <v>1431</v>
      </c>
      <c r="R143" s="24">
        <f t="shared" si="42"/>
        <v>280</v>
      </c>
      <c r="S143" s="24"/>
      <c r="T143" s="24"/>
      <c r="U143" s="24">
        <v>280</v>
      </c>
      <c r="V143" s="24">
        <f t="shared" si="37"/>
        <v>2</v>
      </c>
      <c r="W143" s="24">
        <f t="shared" si="38"/>
        <v>280</v>
      </c>
      <c r="X143" s="24">
        <f t="shared" si="39"/>
        <v>0</v>
      </c>
      <c r="Y143" s="24">
        <f t="shared" si="40"/>
        <v>0</v>
      </c>
      <c r="Z143" s="24">
        <f t="shared" si="41"/>
        <v>280</v>
      </c>
    </row>
    <row r="144" spans="1:26" ht="25" customHeight="1" x14ac:dyDescent="0.35">
      <c r="A144" s="14">
        <v>3</v>
      </c>
      <c r="B144" s="35" t="s">
        <v>39</v>
      </c>
      <c r="C144" s="22"/>
      <c r="D144" s="22"/>
      <c r="E144" s="22"/>
      <c r="F144" s="22"/>
      <c r="G144" s="22"/>
      <c r="H144" s="22">
        <f>SUM(H145:H156)</f>
        <v>5631</v>
      </c>
      <c r="I144" s="22">
        <f>SUM(I145:I156)</f>
        <v>5631</v>
      </c>
      <c r="J144" s="22">
        <f>SUM(J145:J156)</f>
        <v>0</v>
      </c>
      <c r="K144" s="22">
        <f>SUM(K145:K156)</f>
        <v>0</v>
      </c>
      <c r="L144" s="22"/>
      <c r="M144" s="22">
        <f>SUM(M145:M156)</f>
        <v>6493</v>
      </c>
      <c r="N144" s="22">
        <f>SUM(N145:N156)</f>
        <v>6493</v>
      </c>
      <c r="O144" s="22">
        <f>SUM(O145:O156)</f>
        <v>0</v>
      </c>
      <c r="P144" s="22">
        <f>SUM(P145:P156)</f>
        <v>0</v>
      </c>
      <c r="Q144" s="22"/>
      <c r="R144" s="22">
        <f>SUM(R145:R156)</f>
        <v>14794</v>
      </c>
      <c r="S144" s="22">
        <f>SUM(S145:S156)</f>
        <v>14794</v>
      </c>
      <c r="T144" s="22">
        <f>SUM(T145:T156)</f>
        <v>0</v>
      </c>
      <c r="U144" s="22">
        <f>SUM(U145:U156)</f>
        <v>0</v>
      </c>
      <c r="V144" s="22"/>
      <c r="W144" s="22">
        <f>SUM(W145:W156)</f>
        <v>26918</v>
      </c>
      <c r="X144" s="22">
        <f>SUM(X145:X156)</f>
        <v>26918</v>
      </c>
      <c r="Y144" s="22">
        <f>SUM(Y145:Y156)</f>
        <v>0</v>
      </c>
      <c r="Z144" s="22">
        <f>SUM(Z145:Z156)</f>
        <v>0</v>
      </c>
    </row>
    <row r="145" spans="1:26" ht="26" x14ac:dyDescent="0.35">
      <c r="A145" s="26" t="s">
        <v>183</v>
      </c>
      <c r="B145" s="36" t="s">
        <v>239</v>
      </c>
      <c r="C145" s="24" t="s">
        <v>139</v>
      </c>
      <c r="D145" s="24">
        <v>2</v>
      </c>
      <c r="E145" s="24">
        <v>1</v>
      </c>
      <c r="F145" s="24">
        <v>1863</v>
      </c>
      <c r="G145" s="24">
        <v>1</v>
      </c>
      <c r="H145" s="24">
        <f t="shared" ref="H145:H177" si="43">I145+J145+K145</f>
        <v>1863</v>
      </c>
      <c r="I145" s="24">
        <v>1863</v>
      </c>
      <c r="J145" s="24"/>
      <c r="K145" s="24"/>
      <c r="L145" s="24"/>
      <c r="M145" s="24"/>
      <c r="N145" s="24"/>
      <c r="O145" s="24"/>
      <c r="P145" s="24"/>
      <c r="Q145" s="24"/>
      <c r="R145" s="24"/>
      <c r="S145" s="24"/>
      <c r="T145" s="24"/>
      <c r="U145" s="24"/>
      <c r="V145" s="24">
        <f t="shared" si="37"/>
        <v>1</v>
      </c>
      <c r="W145" s="24">
        <f t="shared" si="38"/>
        <v>1863</v>
      </c>
      <c r="X145" s="24">
        <f t="shared" si="39"/>
        <v>1863</v>
      </c>
      <c r="Y145" s="24">
        <f t="shared" si="40"/>
        <v>0</v>
      </c>
      <c r="Z145" s="24">
        <f t="shared" si="41"/>
        <v>0</v>
      </c>
    </row>
    <row r="146" spans="1:26" ht="26" x14ac:dyDescent="0.35">
      <c r="A146" s="26" t="s">
        <v>186</v>
      </c>
      <c r="B146" s="36" t="s">
        <v>240</v>
      </c>
      <c r="C146" s="24" t="s">
        <v>139</v>
      </c>
      <c r="D146" s="24">
        <v>1</v>
      </c>
      <c r="E146" s="24">
        <v>1</v>
      </c>
      <c r="F146" s="24">
        <v>1122</v>
      </c>
      <c r="G146" s="24">
        <v>1</v>
      </c>
      <c r="H146" s="24">
        <f t="shared" si="43"/>
        <v>1122</v>
      </c>
      <c r="I146" s="24">
        <v>1122</v>
      </c>
      <c r="J146" s="24"/>
      <c r="K146" s="24"/>
      <c r="L146" s="24"/>
      <c r="M146" s="24"/>
      <c r="N146" s="24"/>
      <c r="O146" s="24"/>
      <c r="P146" s="24"/>
      <c r="Q146" s="24"/>
      <c r="R146" s="24"/>
      <c r="S146" s="24"/>
      <c r="T146" s="24"/>
      <c r="U146" s="24"/>
      <c r="V146" s="24">
        <f t="shared" si="37"/>
        <v>1</v>
      </c>
      <c r="W146" s="24">
        <f t="shared" si="38"/>
        <v>1122</v>
      </c>
      <c r="X146" s="24">
        <f t="shared" si="39"/>
        <v>1122</v>
      </c>
      <c r="Y146" s="24">
        <f t="shared" si="40"/>
        <v>0</v>
      </c>
      <c r="Z146" s="24">
        <f t="shared" si="41"/>
        <v>0</v>
      </c>
    </row>
    <row r="147" spans="1:26" x14ac:dyDescent="0.35">
      <c r="A147" s="26" t="s">
        <v>187</v>
      </c>
      <c r="B147" s="36" t="s">
        <v>241</v>
      </c>
      <c r="C147" s="24" t="s">
        <v>139</v>
      </c>
      <c r="D147" s="24">
        <v>2</v>
      </c>
      <c r="E147" s="24">
        <v>1</v>
      </c>
      <c r="F147" s="24">
        <v>2646</v>
      </c>
      <c r="G147" s="24">
        <v>1</v>
      </c>
      <c r="H147" s="24">
        <f t="shared" si="43"/>
        <v>2646</v>
      </c>
      <c r="I147" s="24">
        <v>2646</v>
      </c>
      <c r="J147" s="24"/>
      <c r="K147" s="24"/>
      <c r="L147" s="24"/>
      <c r="M147" s="24"/>
      <c r="N147" s="24"/>
      <c r="O147" s="24"/>
      <c r="P147" s="24"/>
      <c r="Q147" s="24"/>
      <c r="R147" s="24"/>
      <c r="S147" s="24"/>
      <c r="T147" s="24"/>
      <c r="U147" s="24"/>
      <c r="V147" s="24">
        <f t="shared" si="37"/>
        <v>1</v>
      </c>
      <c r="W147" s="24">
        <f t="shared" si="38"/>
        <v>2646</v>
      </c>
      <c r="X147" s="24">
        <f t="shared" si="39"/>
        <v>2646</v>
      </c>
      <c r="Y147" s="24">
        <f t="shared" si="40"/>
        <v>0</v>
      </c>
      <c r="Z147" s="24">
        <f t="shared" si="41"/>
        <v>0</v>
      </c>
    </row>
    <row r="148" spans="1:26" x14ac:dyDescent="0.35">
      <c r="A148" s="26" t="s">
        <v>185</v>
      </c>
      <c r="B148" s="36" t="s">
        <v>242</v>
      </c>
      <c r="C148" s="24" t="s">
        <v>139</v>
      </c>
      <c r="D148" s="24">
        <v>4</v>
      </c>
      <c r="E148" s="24">
        <v>0</v>
      </c>
      <c r="F148" s="24">
        <v>79</v>
      </c>
      <c r="G148" s="24">
        <v>6</v>
      </c>
      <c r="H148" s="24"/>
      <c r="I148" s="24"/>
      <c r="J148" s="24"/>
      <c r="K148" s="24"/>
      <c r="L148" s="24">
        <v>6</v>
      </c>
      <c r="M148" s="24">
        <f t="shared" ref="M148:M183" si="44">N148+O148+P148</f>
        <v>474</v>
      </c>
      <c r="N148" s="24">
        <v>474</v>
      </c>
      <c r="O148" s="24"/>
      <c r="P148" s="24"/>
      <c r="Q148" s="24"/>
      <c r="R148" s="24"/>
      <c r="S148" s="24"/>
      <c r="T148" s="24"/>
      <c r="U148" s="24"/>
      <c r="V148" s="24">
        <f t="shared" si="37"/>
        <v>12</v>
      </c>
      <c r="W148" s="24">
        <f t="shared" si="38"/>
        <v>474</v>
      </c>
      <c r="X148" s="24">
        <f t="shared" si="39"/>
        <v>474</v>
      </c>
      <c r="Y148" s="24">
        <f t="shared" si="40"/>
        <v>0</v>
      </c>
      <c r="Z148" s="24">
        <f t="shared" si="41"/>
        <v>0</v>
      </c>
    </row>
    <row r="149" spans="1:26" x14ac:dyDescent="0.35">
      <c r="A149" s="26" t="s">
        <v>188</v>
      </c>
      <c r="B149" s="36" t="s">
        <v>243</v>
      </c>
      <c r="C149" s="24" t="s">
        <v>139</v>
      </c>
      <c r="D149" s="24">
        <v>6</v>
      </c>
      <c r="E149" s="24">
        <v>3</v>
      </c>
      <c r="F149" s="24">
        <v>170</v>
      </c>
      <c r="G149" s="24">
        <v>5</v>
      </c>
      <c r="H149" s="24"/>
      <c r="I149" s="24"/>
      <c r="J149" s="24"/>
      <c r="K149" s="24"/>
      <c r="L149" s="24">
        <v>5</v>
      </c>
      <c r="M149" s="24">
        <f t="shared" si="44"/>
        <v>850</v>
      </c>
      <c r="N149" s="24">
        <v>850</v>
      </c>
      <c r="O149" s="24"/>
      <c r="P149" s="24"/>
      <c r="Q149" s="24"/>
      <c r="R149" s="24"/>
      <c r="S149" s="24"/>
      <c r="T149" s="24"/>
      <c r="U149" s="24"/>
      <c r="V149" s="24">
        <f t="shared" si="37"/>
        <v>10</v>
      </c>
      <c r="W149" s="24">
        <f t="shared" si="38"/>
        <v>850</v>
      </c>
      <c r="X149" s="24">
        <f t="shared" si="39"/>
        <v>850</v>
      </c>
      <c r="Y149" s="24">
        <f t="shared" si="40"/>
        <v>0</v>
      </c>
      <c r="Z149" s="24">
        <f t="shared" si="41"/>
        <v>0</v>
      </c>
    </row>
    <row r="150" spans="1:26" x14ac:dyDescent="0.35">
      <c r="A150" s="26" t="s">
        <v>189</v>
      </c>
      <c r="B150" s="36" t="s">
        <v>244</v>
      </c>
      <c r="C150" s="24" t="s">
        <v>139</v>
      </c>
      <c r="D150" s="24">
        <v>30</v>
      </c>
      <c r="E150" s="24">
        <v>6</v>
      </c>
      <c r="F150" s="24">
        <v>58.8</v>
      </c>
      <c r="G150" s="24">
        <v>3</v>
      </c>
      <c r="H150" s="24"/>
      <c r="I150" s="24"/>
      <c r="J150" s="24"/>
      <c r="K150" s="24"/>
      <c r="L150" s="24">
        <v>3</v>
      </c>
      <c r="M150" s="24">
        <f t="shared" si="44"/>
        <v>294</v>
      </c>
      <c r="N150" s="24">
        <v>294</v>
      </c>
      <c r="O150" s="24"/>
      <c r="P150" s="24"/>
      <c r="Q150" s="24">
        <v>3</v>
      </c>
      <c r="R150" s="24">
        <f t="shared" si="42"/>
        <v>294</v>
      </c>
      <c r="S150" s="24">
        <v>294</v>
      </c>
      <c r="T150" s="24"/>
      <c r="U150" s="24"/>
      <c r="V150" s="24">
        <f t="shared" si="37"/>
        <v>9</v>
      </c>
      <c r="W150" s="24">
        <f t="shared" si="38"/>
        <v>588</v>
      </c>
      <c r="X150" s="24">
        <f t="shared" si="39"/>
        <v>588</v>
      </c>
      <c r="Y150" s="24">
        <f t="shared" si="40"/>
        <v>0</v>
      </c>
      <c r="Z150" s="24">
        <f t="shared" si="41"/>
        <v>0</v>
      </c>
    </row>
    <row r="151" spans="1:26" ht="26" x14ac:dyDescent="0.35">
      <c r="A151" s="26" t="s">
        <v>87</v>
      </c>
      <c r="B151" s="36" t="s">
        <v>245</v>
      </c>
      <c r="C151" s="24" t="s">
        <v>139</v>
      </c>
      <c r="D151" s="24">
        <v>1</v>
      </c>
      <c r="E151" s="24">
        <v>0</v>
      </c>
      <c r="F151" s="24">
        <v>1300</v>
      </c>
      <c r="G151" s="24"/>
      <c r="H151" s="24"/>
      <c r="I151" s="24"/>
      <c r="J151" s="24"/>
      <c r="K151" s="24"/>
      <c r="L151" s="24">
        <v>1</v>
      </c>
      <c r="M151" s="24">
        <f t="shared" si="44"/>
        <v>1300</v>
      </c>
      <c r="N151" s="24">
        <v>1300</v>
      </c>
      <c r="O151" s="24"/>
      <c r="P151" s="24"/>
      <c r="Q151" s="24"/>
      <c r="R151" s="24"/>
      <c r="S151" s="24"/>
      <c r="T151" s="24"/>
      <c r="U151" s="24"/>
      <c r="V151" s="24">
        <f t="shared" si="37"/>
        <v>1</v>
      </c>
      <c r="W151" s="24">
        <f t="shared" si="38"/>
        <v>1300</v>
      </c>
      <c r="X151" s="24">
        <f t="shared" si="39"/>
        <v>1300</v>
      </c>
      <c r="Y151" s="24">
        <f t="shared" si="40"/>
        <v>0</v>
      </c>
      <c r="Z151" s="24">
        <f t="shared" si="41"/>
        <v>0</v>
      </c>
    </row>
    <row r="152" spans="1:26" x14ac:dyDescent="0.35">
      <c r="A152" s="26" t="s">
        <v>190</v>
      </c>
      <c r="B152" s="36" t="s">
        <v>246</v>
      </c>
      <c r="C152" s="24" t="s">
        <v>139</v>
      </c>
      <c r="D152" s="24">
        <v>1</v>
      </c>
      <c r="E152" s="24">
        <v>0</v>
      </c>
      <c r="F152" s="24">
        <v>980</v>
      </c>
      <c r="G152" s="24"/>
      <c r="H152" s="24"/>
      <c r="I152" s="24"/>
      <c r="J152" s="24"/>
      <c r="K152" s="24"/>
      <c r="L152" s="24">
        <v>1</v>
      </c>
      <c r="M152" s="24">
        <f t="shared" si="44"/>
        <v>980</v>
      </c>
      <c r="N152" s="24">
        <v>980</v>
      </c>
      <c r="O152" s="24"/>
      <c r="P152" s="24"/>
      <c r="Q152" s="24"/>
      <c r="R152" s="24"/>
      <c r="S152" s="24"/>
      <c r="T152" s="24"/>
      <c r="U152" s="24"/>
      <c r="V152" s="24">
        <f t="shared" si="37"/>
        <v>1</v>
      </c>
      <c r="W152" s="24">
        <f t="shared" si="38"/>
        <v>980</v>
      </c>
      <c r="X152" s="24">
        <f t="shared" si="39"/>
        <v>980</v>
      </c>
      <c r="Y152" s="24">
        <f t="shared" si="40"/>
        <v>0</v>
      </c>
      <c r="Z152" s="24">
        <f t="shared" si="41"/>
        <v>0</v>
      </c>
    </row>
    <row r="153" spans="1:26" ht="26" x14ac:dyDescent="0.35">
      <c r="A153" s="26" t="s">
        <v>191</v>
      </c>
      <c r="B153" s="36" t="s">
        <v>247</v>
      </c>
      <c r="C153" s="24" t="s">
        <v>139</v>
      </c>
      <c r="D153" s="24">
        <v>2</v>
      </c>
      <c r="E153" s="24">
        <v>1</v>
      </c>
      <c r="F153" s="24">
        <v>620</v>
      </c>
      <c r="G153" s="24"/>
      <c r="H153" s="24"/>
      <c r="I153" s="24"/>
      <c r="J153" s="24"/>
      <c r="K153" s="24"/>
      <c r="L153" s="24">
        <v>1</v>
      </c>
      <c r="M153" s="24">
        <f t="shared" si="44"/>
        <v>620</v>
      </c>
      <c r="N153" s="24">
        <v>620</v>
      </c>
      <c r="O153" s="24"/>
      <c r="P153" s="24"/>
      <c r="Q153" s="24"/>
      <c r="R153" s="24"/>
      <c r="S153" s="24"/>
      <c r="T153" s="24"/>
      <c r="U153" s="24"/>
      <c r="V153" s="24">
        <f t="shared" si="37"/>
        <v>1</v>
      </c>
      <c r="W153" s="24">
        <f t="shared" si="38"/>
        <v>620</v>
      </c>
      <c r="X153" s="24">
        <f t="shared" si="39"/>
        <v>620</v>
      </c>
      <c r="Y153" s="24">
        <f t="shared" si="40"/>
        <v>0</v>
      </c>
      <c r="Z153" s="24">
        <f t="shared" si="41"/>
        <v>0</v>
      </c>
    </row>
    <row r="154" spans="1:26" ht="26" x14ac:dyDescent="0.35">
      <c r="A154" s="26" t="s">
        <v>192</v>
      </c>
      <c r="B154" s="36" t="s">
        <v>248</v>
      </c>
      <c r="C154" s="24" t="s">
        <v>139</v>
      </c>
      <c r="D154" s="24">
        <v>6</v>
      </c>
      <c r="E154" s="24">
        <v>2</v>
      </c>
      <c r="F154" s="24">
        <v>493</v>
      </c>
      <c r="G154" s="24"/>
      <c r="H154" s="24"/>
      <c r="I154" s="24"/>
      <c r="J154" s="24"/>
      <c r="K154" s="24"/>
      <c r="L154" s="24">
        <v>2</v>
      </c>
      <c r="M154" s="24">
        <f t="shared" si="44"/>
        <v>986</v>
      </c>
      <c r="N154" s="24">
        <v>986</v>
      </c>
      <c r="O154" s="24"/>
      <c r="P154" s="24"/>
      <c r="Q154" s="24"/>
      <c r="R154" s="24"/>
      <c r="S154" s="24"/>
      <c r="T154" s="24"/>
      <c r="U154" s="24"/>
      <c r="V154" s="24">
        <f t="shared" si="37"/>
        <v>2</v>
      </c>
      <c r="W154" s="24">
        <f t="shared" si="38"/>
        <v>986</v>
      </c>
      <c r="X154" s="24">
        <f t="shared" si="39"/>
        <v>986</v>
      </c>
      <c r="Y154" s="24">
        <f t="shared" si="40"/>
        <v>0</v>
      </c>
      <c r="Z154" s="24">
        <f t="shared" si="41"/>
        <v>0</v>
      </c>
    </row>
    <row r="155" spans="1:26" ht="26" x14ac:dyDescent="0.35">
      <c r="A155" s="26" t="s">
        <v>193</v>
      </c>
      <c r="B155" s="36" t="s">
        <v>3675</v>
      </c>
      <c r="C155" s="24" t="s">
        <v>139</v>
      </c>
      <c r="D155" s="24">
        <v>1</v>
      </c>
      <c r="E155" s="24">
        <v>1</v>
      </c>
      <c r="F155" s="24">
        <v>989</v>
      </c>
      <c r="G155" s="24"/>
      <c r="H155" s="24"/>
      <c r="I155" s="24"/>
      <c r="J155" s="24"/>
      <c r="K155" s="24"/>
      <c r="L155" s="24">
        <v>1</v>
      </c>
      <c r="M155" s="24">
        <f t="shared" si="44"/>
        <v>989</v>
      </c>
      <c r="N155" s="24">
        <v>989</v>
      </c>
      <c r="O155" s="24"/>
      <c r="P155" s="24"/>
      <c r="Q155" s="24"/>
      <c r="R155" s="24"/>
      <c r="S155" s="24"/>
      <c r="T155" s="24"/>
      <c r="U155" s="24"/>
      <c r="V155" s="24">
        <f t="shared" si="37"/>
        <v>1</v>
      </c>
      <c r="W155" s="24">
        <f t="shared" si="38"/>
        <v>989</v>
      </c>
      <c r="X155" s="24">
        <f t="shared" si="39"/>
        <v>989</v>
      </c>
      <c r="Y155" s="24">
        <f t="shared" si="40"/>
        <v>0</v>
      </c>
      <c r="Z155" s="24">
        <f t="shared" si="41"/>
        <v>0</v>
      </c>
    </row>
    <row r="156" spans="1:26" ht="26" x14ac:dyDescent="0.35">
      <c r="A156" s="26" t="s">
        <v>194</v>
      </c>
      <c r="B156" s="36" t="s">
        <v>3676</v>
      </c>
      <c r="C156" s="24" t="s">
        <v>33</v>
      </c>
      <c r="D156" s="24">
        <v>5</v>
      </c>
      <c r="E156" s="24">
        <v>1</v>
      </c>
      <c r="F156" s="24">
        <v>14500</v>
      </c>
      <c r="G156" s="24"/>
      <c r="H156" s="24"/>
      <c r="I156" s="24"/>
      <c r="J156" s="24"/>
      <c r="K156" s="24"/>
      <c r="L156" s="24"/>
      <c r="M156" s="24"/>
      <c r="N156" s="24"/>
      <c r="O156" s="24"/>
      <c r="P156" s="24"/>
      <c r="Q156" s="24">
        <v>1</v>
      </c>
      <c r="R156" s="24">
        <f t="shared" si="42"/>
        <v>14500</v>
      </c>
      <c r="S156" s="24">
        <v>14500</v>
      </c>
      <c r="T156" s="24"/>
      <c r="U156" s="24"/>
      <c r="V156" s="24">
        <f t="shared" si="37"/>
        <v>1</v>
      </c>
      <c r="W156" s="24">
        <f t="shared" si="38"/>
        <v>14500</v>
      </c>
      <c r="X156" s="24">
        <f t="shared" si="39"/>
        <v>14500</v>
      </c>
      <c r="Y156" s="24">
        <f t="shared" si="40"/>
        <v>0</v>
      </c>
      <c r="Z156" s="24">
        <f t="shared" si="41"/>
        <v>0</v>
      </c>
    </row>
    <row r="157" spans="1:26" ht="26.25" customHeight="1" x14ac:dyDescent="0.35">
      <c r="A157" s="14">
        <v>4</v>
      </c>
      <c r="B157" s="35" t="s">
        <v>40</v>
      </c>
      <c r="C157" s="22"/>
      <c r="D157" s="22"/>
      <c r="E157" s="22"/>
      <c r="F157" s="22"/>
      <c r="G157" s="22"/>
      <c r="H157" s="22">
        <f>SUM(H158:H172)</f>
        <v>4900</v>
      </c>
      <c r="I157" s="22">
        <f>SUM(I158:I172)</f>
        <v>4500</v>
      </c>
      <c r="J157" s="22">
        <f>SUM(J158:J172)</f>
        <v>0</v>
      </c>
      <c r="K157" s="22">
        <f>SUM(K158:K172)</f>
        <v>400</v>
      </c>
      <c r="L157" s="22"/>
      <c r="M157" s="22">
        <f>SUM(M158:M172)</f>
        <v>5110</v>
      </c>
      <c r="N157" s="22">
        <f>SUM(N158:N172)</f>
        <v>4710</v>
      </c>
      <c r="O157" s="22">
        <f>SUM(O158:O172)</f>
        <v>0</v>
      </c>
      <c r="P157" s="22">
        <f>SUM(P158:P172)</f>
        <v>400</v>
      </c>
      <c r="Q157" s="22"/>
      <c r="R157" s="22">
        <f>SUM(R158:R172)</f>
        <v>5060</v>
      </c>
      <c r="S157" s="22">
        <f>SUM(S158:S172)</f>
        <v>5060</v>
      </c>
      <c r="T157" s="22">
        <f>SUM(T158:T172)</f>
        <v>0</v>
      </c>
      <c r="U157" s="22">
        <f>SUM(U158:U172)</f>
        <v>0</v>
      </c>
      <c r="V157" s="22"/>
      <c r="W157" s="22">
        <f>SUM(W158:W172)</f>
        <v>15070</v>
      </c>
      <c r="X157" s="22">
        <f>SUM(X158:X172)</f>
        <v>14270</v>
      </c>
      <c r="Y157" s="22">
        <f>SUM(Y158:Y172)</f>
        <v>0</v>
      </c>
      <c r="Z157" s="22">
        <f>SUM(Z158:Z172)</f>
        <v>800</v>
      </c>
    </row>
    <row r="158" spans="1:26" x14ac:dyDescent="0.35">
      <c r="A158" s="26" t="s">
        <v>257</v>
      </c>
      <c r="B158" s="36" t="s">
        <v>528</v>
      </c>
      <c r="C158" s="24" t="s">
        <v>32</v>
      </c>
      <c r="D158" s="24">
        <v>2</v>
      </c>
      <c r="E158" s="24">
        <v>2</v>
      </c>
      <c r="F158" s="24">
        <v>3000</v>
      </c>
      <c r="G158" s="24">
        <v>1</v>
      </c>
      <c r="H158" s="24">
        <f t="shared" si="43"/>
        <v>3000</v>
      </c>
      <c r="I158" s="24">
        <v>3000</v>
      </c>
      <c r="J158" s="24"/>
      <c r="K158" s="24"/>
      <c r="L158" s="24"/>
      <c r="M158" s="24"/>
      <c r="N158" s="24"/>
      <c r="O158" s="24"/>
      <c r="P158" s="24"/>
      <c r="Q158" s="24"/>
      <c r="R158" s="24"/>
      <c r="S158" s="24"/>
      <c r="T158" s="24"/>
      <c r="U158" s="24"/>
      <c r="V158" s="24">
        <f t="shared" si="37"/>
        <v>1</v>
      </c>
      <c r="W158" s="24">
        <f t="shared" si="38"/>
        <v>3000</v>
      </c>
      <c r="X158" s="24">
        <f t="shared" si="39"/>
        <v>3000</v>
      </c>
      <c r="Y158" s="24">
        <f t="shared" si="40"/>
        <v>0</v>
      </c>
      <c r="Z158" s="24">
        <f t="shared" si="41"/>
        <v>0</v>
      </c>
    </row>
    <row r="159" spans="1:26" ht="26" x14ac:dyDescent="0.35">
      <c r="A159" s="26" t="s">
        <v>258</v>
      </c>
      <c r="B159" s="36" t="s">
        <v>1706</v>
      </c>
      <c r="C159" s="24" t="s">
        <v>33</v>
      </c>
      <c r="D159" s="24">
        <v>3</v>
      </c>
      <c r="E159" s="24">
        <v>2</v>
      </c>
      <c r="F159" s="24">
        <v>1500</v>
      </c>
      <c r="G159" s="24">
        <v>1</v>
      </c>
      <c r="H159" s="24">
        <f t="shared" si="43"/>
        <v>1500</v>
      </c>
      <c r="I159" s="24">
        <v>1500</v>
      </c>
      <c r="J159" s="24"/>
      <c r="K159" s="24"/>
      <c r="L159" s="24"/>
      <c r="M159" s="24"/>
      <c r="N159" s="24"/>
      <c r="O159" s="24"/>
      <c r="P159" s="24"/>
      <c r="Q159" s="24"/>
      <c r="R159" s="24"/>
      <c r="S159" s="24"/>
      <c r="T159" s="24"/>
      <c r="U159" s="24"/>
      <c r="V159" s="24">
        <f t="shared" si="37"/>
        <v>1</v>
      </c>
      <c r="W159" s="24">
        <f t="shared" si="38"/>
        <v>1500</v>
      </c>
      <c r="X159" s="24">
        <f t="shared" si="39"/>
        <v>1500</v>
      </c>
      <c r="Y159" s="24">
        <f t="shared" si="40"/>
        <v>0</v>
      </c>
      <c r="Z159" s="24">
        <f t="shared" si="41"/>
        <v>0</v>
      </c>
    </row>
    <row r="160" spans="1:26" x14ac:dyDescent="0.35">
      <c r="A160" s="26" t="s">
        <v>259</v>
      </c>
      <c r="B160" s="36" t="s">
        <v>414</v>
      </c>
      <c r="C160" s="24" t="s">
        <v>139</v>
      </c>
      <c r="D160" s="24"/>
      <c r="E160" s="24">
        <v>0</v>
      </c>
      <c r="F160" s="24">
        <v>400</v>
      </c>
      <c r="G160" s="24">
        <v>1</v>
      </c>
      <c r="H160" s="24">
        <f>I160+J160+K160</f>
        <v>400</v>
      </c>
      <c r="I160" s="24"/>
      <c r="J160" s="24"/>
      <c r="K160" s="24">
        <v>400</v>
      </c>
      <c r="L160" s="24"/>
      <c r="M160" s="24"/>
      <c r="N160" s="24"/>
      <c r="O160" s="24"/>
      <c r="P160" s="24"/>
      <c r="Q160" s="24"/>
      <c r="R160" s="24"/>
      <c r="S160" s="24"/>
      <c r="T160" s="24"/>
      <c r="U160" s="24"/>
      <c r="V160" s="24">
        <f>G160+L160+Q160</f>
        <v>1</v>
      </c>
      <c r="W160" s="24">
        <f>X160+Y160+Z160</f>
        <v>400</v>
      </c>
      <c r="X160" s="24">
        <f>I160+N160+S160</f>
        <v>0</v>
      </c>
      <c r="Y160" s="24">
        <f>J160+O160+T160</f>
        <v>0</v>
      </c>
      <c r="Z160" s="24">
        <f>K160+P160+U160</f>
        <v>400</v>
      </c>
    </row>
    <row r="161" spans="1:26" x14ac:dyDescent="0.35">
      <c r="A161" s="26" t="s">
        <v>182</v>
      </c>
      <c r="B161" s="36" t="s">
        <v>1705</v>
      </c>
      <c r="C161" s="24" t="s">
        <v>139</v>
      </c>
      <c r="D161" s="24">
        <v>1</v>
      </c>
      <c r="E161" s="24">
        <v>0</v>
      </c>
      <c r="F161" s="24">
        <v>1300</v>
      </c>
      <c r="G161" s="24">
        <v>1</v>
      </c>
      <c r="H161" s="24"/>
      <c r="I161" s="24"/>
      <c r="J161" s="24"/>
      <c r="K161" s="24"/>
      <c r="L161" s="24">
        <v>1</v>
      </c>
      <c r="M161" s="24">
        <f>N161</f>
        <v>1300</v>
      </c>
      <c r="N161" s="24">
        <v>1300</v>
      </c>
      <c r="O161" s="24"/>
      <c r="P161" s="24"/>
      <c r="Q161" s="24"/>
      <c r="R161" s="24"/>
      <c r="S161" s="24"/>
      <c r="T161" s="24"/>
      <c r="U161" s="24"/>
      <c r="V161" s="24">
        <f t="shared" si="37"/>
        <v>2</v>
      </c>
      <c r="W161" s="24">
        <f t="shared" si="38"/>
        <v>1300</v>
      </c>
      <c r="X161" s="24">
        <f t="shared" si="39"/>
        <v>1300</v>
      </c>
      <c r="Y161" s="24">
        <f t="shared" si="40"/>
        <v>0</v>
      </c>
      <c r="Z161" s="24">
        <f t="shared" si="41"/>
        <v>0</v>
      </c>
    </row>
    <row r="162" spans="1:26" x14ac:dyDescent="0.35">
      <c r="A162" s="26" t="s">
        <v>260</v>
      </c>
      <c r="B162" s="36" t="s">
        <v>1707</v>
      </c>
      <c r="C162" s="24" t="s">
        <v>139</v>
      </c>
      <c r="D162" s="24">
        <v>2</v>
      </c>
      <c r="E162" s="24">
        <v>0</v>
      </c>
      <c r="F162" s="24">
        <v>420</v>
      </c>
      <c r="G162" s="24"/>
      <c r="H162" s="24"/>
      <c r="I162" s="24"/>
      <c r="J162" s="24"/>
      <c r="K162" s="24"/>
      <c r="L162" s="24">
        <v>1</v>
      </c>
      <c r="M162" s="24">
        <f t="shared" si="44"/>
        <v>420</v>
      </c>
      <c r="N162" s="24">
        <v>420</v>
      </c>
      <c r="O162" s="24"/>
      <c r="P162" s="24"/>
      <c r="Q162" s="24"/>
      <c r="R162" s="24"/>
      <c r="S162" s="24"/>
      <c r="T162" s="24"/>
      <c r="U162" s="24"/>
      <c r="V162" s="24">
        <f t="shared" si="37"/>
        <v>1</v>
      </c>
      <c r="W162" s="24">
        <f t="shared" si="38"/>
        <v>420</v>
      </c>
      <c r="X162" s="24">
        <f t="shared" si="39"/>
        <v>420</v>
      </c>
      <c r="Y162" s="24">
        <f t="shared" si="40"/>
        <v>0</v>
      </c>
      <c r="Z162" s="24">
        <f t="shared" si="41"/>
        <v>0</v>
      </c>
    </row>
    <row r="163" spans="1:26" x14ac:dyDescent="0.35">
      <c r="A163" s="26" t="s">
        <v>261</v>
      </c>
      <c r="B163" s="36" t="s">
        <v>1699</v>
      </c>
      <c r="C163" s="24" t="s">
        <v>139</v>
      </c>
      <c r="D163" s="24">
        <v>2</v>
      </c>
      <c r="E163" s="24">
        <v>0</v>
      </c>
      <c r="F163" s="24">
        <v>250</v>
      </c>
      <c r="G163" s="24"/>
      <c r="H163" s="24"/>
      <c r="I163" s="24"/>
      <c r="J163" s="24"/>
      <c r="K163" s="24"/>
      <c r="L163" s="24">
        <v>1</v>
      </c>
      <c r="M163" s="24">
        <f t="shared" si="44"/>
        <v>250</v>
      </c>
      <c r="N163" s="24">
        <v>250</v>
      </c>
      <c r="O163" s="24"/>
      <c r="P163" s="24"/>
      <c r="Q163" s="24"/>
      <c r="R163" s="24"/>
      <c r="S163" s="24"/>
      <c r="T163" s="24"/>
      <c r="U163" s="24"/>
      <c r="V163" s="24">
        <f t="shared" si="37"/>
        <v>1</v>
      </c>
      <c r="W163" s="24">
        <f t="shared" si="38"/>
        <v>250</v>
      </c>
      <c r="X163" s="24">
        <f t="shared" si="39"/>
        <v>250</v>
      </c>
      <c r="Y163" s="24">
        <f t="shared" si="40"/>
        <v>0</v>
      </c>
      <c r="Z163" s="24">
        <f t="shared" si="41"/>
        <v>0</v>
      </c>
    </row>
    <row r="164" spans="1:26" x14ac:dyDescent="0.35">
      <c r="A164" s="26" t="s">
        <v>262</v>
      </c>
      <c r="B164" s="36" t="s">
        <v>1700</v>
      </c>
      <c r="C164" s="24" t="s">
        <v>139</v>
      </c>
      <c r="D164" s="24">
        <v>1</v>
      </c>
      <c r="E164" s="24">
        <v>0</v>
      </c>
      <c r="F164" s="24">
        <v>1000</v>
      </c>
      <c r="G164" s="24"/>
      <c r="H164" s="24"/>
      <c r="I164" s="24"/>
      <c r="J164" s="24"/>
      <c r="K164" s="24"/>
      <c r="L164" s="24">
        <v>1</v>
      </c>
      <c r="M164" s="24">
        <f t="shared" si="44"/>
        <v>1000</v>
      </c>
      <c r="N164" s="24">
        <v>1000</v>
      </c>
      <c r="O164" s="24"/>
      <c r="P164" s="24"/>
      <c r="Q164" s="24"/>
      <c r="R164" s="24"/>
      <c r="S164" s="24"/>
      <c r="T164" s="24"/>
      <c r="U164" s="24"/>
      <c r="V164" s="24">
        <f t="shared" si="37"/>
        <v>1</v>
      </c>
      <c r="W164" s="24">
        <f t="shared" si="38"/>
        <v>1000</v>
      </c>
      <c r="X164" s="24">
        <f t="shared" si="39"/>
        <v>1000</v>
      </c>
      <c r="Y164" s="24">
        <f t="shared" si="40"/>
        <v>0</v>
      </c>
      <c r="Z164" s="24">
        <f t="shared" si="41"/>
        <v>0</v>
      </c>
    </row>
    <row r="165" spans="1:26" x14ac:dyDescent="0.35">
      <c r="A165" s="26" t="s">
        <v>263</v>
      </c>
      <c r="B165" s="36" t="s">
        <v>1701</v>
      </c>
      <c r="C165" s="24" t="s">
        <v>139</v>
      </c>
      <c r="D165" s="24">
        <v>1</v>
      </c>
      <c r="E165" s="24">
        <v>0</v>
      </c>
      <c r="F165" s="24">
        <v>500</v>
      </c>
      <c r="G165" s="24"/>
      <c r="H165" s="24"/>
      <c r="I165" s="24"/>
      <c r="J165" s="24"/>
      <c r="K165" s="24"/>
      <c r="L165" s="24">
        <v>1</v>
      </c>
      <c r="M165" s="24">
        <f t="shared" si="44"/>
        <v>500</v>
      </c>
      <c r="N165" s="24">
        <v>500</v>
      </c>
      <c r="O165" s="24"/>
      <c r="P165" s="24"/>
      <c r="Q165" s="24"/>
      <c r="R165" s="24"/>
      <c r="S165" s="24"/>
      <c r="T165" s="24"/>
      <c r="U165" s="24"/>
      <c r="V165" s="24">
        <f t="shared" si="37"/>
        <v>1</v>
      </c>
      <c r="W165" s="24">
        <f t="shared" si="38"/>
        <v>500</v>
      </c>
      <c r="X165" s="24">
        <f t="shared" si="39"/>
        <v>500</v>
      </c>
      <c r="Y165" s="24">
        <f t="shared" si="40"/>
        <v>0</v>
      </c>
      <c r="Z165" s="24">
        <f t="shared" si="41"/>
        <v>0</v>
      </c>
    </row>
    <row r="166" spans="1:26" x14ac:dyDescent="0.35">
      <c r="A166" s="26" t="s">
        <v>264</v>
      </c>
      <c r="B166" s="36" t="s">
        <v>1702</v>
      </c>
      <c r="C166" s="24" t="s">
        <v>139</v>
      </c>
      <c r="D166" s="24">
        <v>2</v>
      </c>
      <c r="E166" s="24">
        <v>0</v>
      </c>
      <c r="F166" s="24">
        <v>1000</v>
      </c>
      <c r="G166" s="24"/>
      <c r="H166" s="24"/>
      <c r="I166" s="24"/>
      <c r="J166" s="24"/>
      <c r="K166" s="24"/>
      <c r="L166" s="24">
        <v>1</v>
      </c>
      <c r="M166" s="24">
        <f t="shared" si="44"/>
        <v>1000</v>
      </c>
      <c r="N166" s="24">
        <v>1000</v>
      </c>
      <c r="O166" s="24"/>
      <c r="P166" s="24"/>
      <c r="Q166" s="24"/>
      <c r="R166" s="24"/>
      <c r="S166" s="24"/>
      <c r="T166" s="24"/>
      <c r="U166" s="24"/>
      <c r="V166" s="24">
        <f t="shared" si="37"/>
        <v>1</v>
      </c>
      <c r="W166" s="24">
        <f t="shared" si="38"/>
        <v>1000</v>
      </c>
      <c r="X166" s="24">
        <f t="shared" si="39"/>
        <v>1000</v>
      </c>
      <c r="Y166" s="24">
        <f t="shared" si="40"/>
        <v>0</v>
      </c>
      <c r="Z166" s="24">
        <f t="shared" si="41"/>
        <v>0</v>
      </c>
    </row>
    <row r="167" spans="1:26" x14ac:dyDescent="0.35">
      <c r="A167" s="26" t="s">
        <v>265</v>
      </c>
      <c r="B167" s="36" t="s">
        <v>1703</v>
      </c>
      <c r="C167" s="24" t="s">
        <v>139</v>
      </c>
      <c r="D167" s="24">
        <v>1</v>
      </c>
      <c r="E167" s="24">
        <v>0</v>
      </c>
      <c r="F167" s="24">
        <v>300</v>
      </c>
      <c r="G167" s="24"/>
      <c r="H167" s="24"/>
      <c r="I167" s="24"/>
      <c r="J167" s="24"/>
      <c r="K167" s="24"/>
      <c r="L167" s="24">
        <v>1</v>
      </c>
      <c r="M167" s="24">
        <f t="shared" si="44"/>
        <v>300</v>
      </c>
      <c r="N167" s="24"/>
      <c r="O167" s="24"/>
      <c r="P167" s="24">
        <v>300</v>
      </c>
      <c r="Q167" s="24"/>
      <c r="R167" s="24"/>
      <c r="S167" s="24"/>
      <c r="T167" s="24"/>
      <c r="U167" s="24"/>
      <c r="V167" s="24">
        <f t="shared" si="37"/>
        <v>1</v>
      </c>
      <c r="W167" s="24">
        <f t="shared" si="38"/>
        <v>300</v>
      </c>
      <c r="X167" s="24">
        <f t="shared" si="39"/>
        <v>0</v>
      </c>
      <c r="Y167" s="24">
        <f t="shared" si="40"/>
        <v>0</v>
      </c>
      <c r="Z167" s="24">
        <f t="shared" si="41"/>
        <v>300</v>
      </c>
    </row>
    <row r="168" spans="1:26" x14ac:dyDescent="0.35">
      <c r="A168" s="26" t="s">
        <v>1620</v>
      </c>
      <c r="B168" s="36" t="s">
        <v>1619</v>
      </c>
      <c r="C168" s="24" t="s">
        <v>139</v>
      </c>
      <c r="D168" s="24">
        <v>3</v>
      </c>
      <c r="E168" s="24">
        <v>1</v>
      </c>
      <c r="F168" s="24">
        <v>100</v>
      </c>
      <c r="G168" s="24"/>
      <c r="H168" s="24"/>
      <c r="I168" s="24"/>
      <c r="J168" s="24"/>
      <c r="K168" s="24"/>
      <c r="L168" s="24">
        <v>1</v>
      </c>
      <c r="M168" s="24">
        <f t="shared" si="44"/>
        <v>100</v>
      </c>
      <c r="N168" s="24"/>
      <c r="O168" s="24"/>
      <c r="P168" s="24">
        <v>100</v>
      </c>
      <c r="Q168" s="24"/>
      <c r="R168" s="24"/>
      <c r="S168" s="24"/>
      <c r="T168" s="24"/>
      <c r="U168" s="24"/>
      <c r="V168" s="24">
        <f t="shared" si="37"/>
        <v>1</v>
      </c>
      <c r="W168" s="24">
        <f t="shared" si="38"/>
        <v>100</v>
      </c>
      <c r="X168" s="24">
        <f t="shared" si="39"/>
        <v>0</v>
      </c>
      <c r="Y168" s="24">
        <f t="shared" si="40"/>
        <v>0</v>
      </c>
      <c r="Z168" s="24">
        <f t="shared" si="41"/>
        <v>100</v>
      </c>
    </row>
    <row r="169" spans="1:26" x14ac:dyDescent="0.35">
      <c r="A169" s="26" t="s">
        <v>1621</v>
      </c>
      <c r="B169" s="36" t="s">
        <v>1698</v>
      </c>
      <c r="C169" s="24" t="s">
        <v>139</v>
      </c>
      <c r="D169" s="24">
        <v>2</v>
      </c>
      <c r="E169" s="24">
        <v>0</v>
      </c>
      <c r="F169" s="24">
        <v>4000</v>
      </c>
      <c r="G169" s="24"/>
      <c r="H169" s="24"/>
      <c r="I169" s="24"/>
      <c r="J169" s="24"/>
      <c r="K169" s="24"/>
      <c r="L169" s="24"/>
      <c r="M169" s="24"/>
      <c r="N169" s="24"/>
      <c r="O169" s="24"/>
      <c r="P169" s="24"/>
      <c r="Q169" s="24">
        <v>1</v>
      </c>
      <c r="R169" s="24">
        <f>S169+T169+U169</f>
        <v>4000</v>
      </c>
      <c r="S169" s="24">
        <v>4000</v>
      </c>
      <c r="T169" s="24"/>
      <c r="U169" s="24"/>
      <c r="V169" s="24">
        <f>G169+L169+Q169</f>
        <v>1</v>
      </c>
      <c r="W169" s="24">
        <f>X169+Y169+Z169</f>
        <v>4000</v>
      </c>
      <c r="X169" s="24">
        <f t="shared" ref="X169:Z170" si="45">I169+N169+S169</f>
        <v>4000</v>
      </c>
      <c r="Y169" s="24">
        <f t="shared" si="45"/>
        <v>0</v>
      </c>
      <c r="Z169" s="24">
        <f t="shared" si="45"/>
        <v>0</v>
      </c>
    </row>
    <row r="170" spans="1:26" ht="26" x14ac:dyDescent="0.35">
      <c r="A170" s="26" t="s">
        <v>1622</v>
      </c>
      <c r="B170" s="36" t="s">
        <v>1704</v>
      </c>
      <c r="C170" s="24" t="s">
        <v>139</v>
      </c>
      <c r="D170" s="24">
        <v>4</v>
      </c>
      <c r="E170" s="24">
        <v>4</v>
      </c>
      <c r="F170" s="24">
        <v>120</v>
      </c>
      <c r="G170" s="24"/>
      <c r="H170" s="24"/>
      <c r="I170" s="24"/>
      <c r="J170" s="24"/>
      <c r="K170" s="24"/>
      <c r="L170" s="24">
        <v>2</v>
      </c>
      <c r="M170" s="24">
        <f>N170+O170+P170</f>
        <v>240</v>
      </c>
      <c r="N170" s="24">
        <v>240</v>
      </c>
      <c r="O170" s="24"/>
      <c r="P170" s="24"/>
      <c r="Q170" s="24">
        <v>3</v>
      </c>
      <c r="R170" s="24">
        <f>S170+T170+U170</f>
        <v>360</v>
      </c>
      <c r="S170" s="24">
        <v>360</v>
      </c>
      <c r="T170" s="24"/>
      <c r="U170" s="24"/>
      <c r="V170" s="24">
        <f>G170+L170+Q170</f>
        <v>5</v>
      </c>
      <c r="W170" s="24">
        <f>X170+Y170+Z170</f>
        <v>600</v>
      </c>
      <c r="X170" s="24">
        <f t="shared" si="45"/>
        <v>600</v>
      </c>
      <c r="Y170" s="24">
        <f t="shared" si="45"/>
        <v>0</v>
      </c>
      <c r="Z170" s="24">
        <f t="shared" si="45"/>
        <v>0</v>
      </c>
    </row>
    <row r="171" spans="1:26" x14ac:dyDescent="0.35">
      <c r="A171" s="26" t="s">
        <v>1623</v>
      </c>
      <c r="B171" s="36" t="s">
        <v>1617</v>
      </c>
      <c r="C171" s="24" t="s">
        <v>139</v>
      </c>
      <c r="D171" s="24">
        <v>3</v>
      </c>
      <c r="E171" s="24">
        <v>1</v>
      </c>
      <c r="F171" s="24">
        <v>100</v>
      </c>
      <c r="G171" s="24"/>
      <c r="H171" s="24"/>
      <c r="I171" s="24"/>
      <c r="J171" s="24"/>
      <c r="K171" s="24"/>
      <c r="L171" s="24"/>
      <c r="M171" s="24"/>
      <c r="N171" s="24"/>
      <c r="O171" s="24"/>
      <c r="P171" s="24"/>
      <c r="Q171" s="24">
        <v>1</v>
      </c>
      <c r="R171" s="24">
        <f t="shared" si="42"/>
        <v>100</v>
      </c>
      <c r="S171" s="24">
        <v>100</v>
      </c>
      <c r="T171" s="24"/>
      <c r="U171" s="24"/>
      <c r="V171" s="24">
        <f t="shared" si="37"/>
        <v>1</v>
      </c>
      <c r="W171" s="24">
        <f t="shared" si="38"/>
        <v>100</v>
      </c>
      <c r="X171" s="24">
        <f t="shared" si="39"/>
        <v>100</v>
      </c>
      <c r="Y171" s="24">
        <f t="shared" si="40"/>
        <v>0</v>
      </c>
      <c r="Z171" s="24">
        <f t="shared" si="41"/>
        <v>0</v>
      </c>
    </row>
    <row r="172" spans="1:26" x14ac:dyDescent="0.35">
      <c r="A172" s="26" t="s">
        <v>1624</v>
      </c>
      <c r="B172" s="36" t="s">
        <v>560</v>
      </c>
      <c r="C172" s="24" t="s">
        <v>139</v>
      </c>
      <c r="D172" s="24">
        <v>6</v>
      </c>
      <c r="E172" s="24">
        <v>1</v>
      </c>
      <c r="F172" s="24">
        <v>300</v>
      </c>
      <c r="G172" s="24"/>
      <c r="H172" s="24"/>
      <c r="I172" s="24"/>
      <c r="J172" s="24"/>
      <c r="K172" s="24"/>
      <c r="L172" s="24"/>
      <c r="M172" s="24"/>
      <c r="N172" s="24"/>
      <c r="O172" s="24"/>
      <c r="P172" s="24"/>
      <c r="Q172" s="24">
        <v>2</v>
      </c>
      <c r="R172" s="24">
        <f t="shared" si="42"/>
        <v>600</v>
      </c>
      <c r="S172" s="24">
        <v>600</v>
      </c>
      <c r="T172" s="24"/>
      <c r="U172" s="24"/>
      <c r="V172" s="24">
        <f t="shared" si="37"/>
        <v>2</v>
      </c>
      <c r="W172" s="24">
        <f t="shared" si="38"/>
        <v>600</v>
      </c>
      <c r="X172" s="24">
        <f t="shared" si="39"/>
        <v>600</v>
      </c>
      <c r="Y172" s="24">
        <f t="shared" si="40"/>
        <v>0</v>
      </c>
      <c r="Z172" s="24">
        <f t="shared" si="41"/>
        <v>0</v>
      </c>
    </row>
    <row r="173" spans="1:26" ht="25" customHeight="1" x14ac:dyDescent="0.35">
      <c r="A173" s="14">
        <v>5</v>
      </c>
      <c r="B173" s="35" t="s">
        <v>41</v>
      </c>
      <c r="C173" s="22"/>
      <c r="D173" s="22"/>
      <c r="E173" s="22"/>
      <c r="F173" s="22"/>
      <c r="G173" s="22"/>
      <c r="H173" s="22">
        <f>SUM(H174:H193)</f>
        <v>9743.375</v>
      </c>
      <c r="I173" s="22">
        <f>SUM(I174:I193)</f>
        <v>9560</v>
      </c>
      <c r="J173" s="22">
        <f>SUM(J174:J193)</f>
        <v>0</v>
      </c>
      <c r="K173" s="22">
        <f>SUM(K174:K193)</f>
        <v>183.375</v>
      </c>
      <c r="L173" s="22"/>
      <c r="M173" s="22">
        <f>SUM(M174:M193)</f>
        <v>5295.87</v>
      </c>
      <c r="N173" s="22">
        <f>SUM(N174:N193)</f>
        <v>5175.87</v>
      </c>
      <c r="O173" s="22">
        <f>SUM(O174:O193)</f>
        <v>0</v>
      </c>
      <c r="P173" s="22">
        <f>SUM(P174:P193)</f>
        <v>120</v>
      </c>
      <c r="Q173" s="22"/>
      <c r="R173" s="22">
        <f>SUM(R174:R193)</f>
        <v>7558</v>
      </c>
      <c r="S173" s="22">
        <f>SUM(S174:S193)</f>
        <v>7498</v>
      </c>
      <c r="T173" s="22">
        <f>SUM(T174:T193)</f>
        <v>0</v>
      </c>
      <c r="U173" s="22">
        <f>SUM(U174:U193)</f>
        <v>60</v>
      </c>
      <c r="V173" s="22"/>
      <c r="W173" s="22">
        <f>SUM(W174:W193)</f>
        <v>22597.245000000003</v>
      </c>
      <c r="X173" s="22">
        <f>SUM(X174:X193)</f>
        <v>22233.870000000003</v>
      </c>
      <c r="Y173" s="22">
        <f>SUM(Y174:Y193)</f>
        <v>0</v>
      </c>
      <c r="Z173" s="22">
        <f>SUM(Z174:Z193)</f>
        <v>363.375</v>
      </c>
    </row>
    <row r="174" spans="1:26" ht="26" x14ac:dyDescent="0.35">
      <c r="A174" s="26" t="s">
        <v>509</v>
      </c>
      <c r="B174" s="36" t="s">
        <v>1536</v>
      </c>
      <c r="C174" s="24" t="s">
        <v>33</v>
      </c>
      <c r="D174" s="24">
        <v>1</v>
      </c>
      <c r="E174" s="24">
        <v>1</v>
      </c>
      <c r="F174" s="24">
        <v>9560</v>
      </c>
      <c r="G174" s="24">
        <v>1</v>
      </c>
      <c r="H174" s="24">
        <f t="shared" si="43"/>
        <v>9560</v>
      </c>
      <c r="I174" s="24">
        <v>9560</v>
      </c>
      <c r="J174" s="24"/>
      <c r="K174" s="24"/>
      <c r="L174" s="24"/>
      <c r="M174" s="24"/>
      <c r="N174" s="24"/>
      <c r="O174" s="24"/>
      <c r="P174" s="24"/>
      <c r="Q174" s="24"/>
      <c r="R174" s="24"/>
      <c r="S174" s="24"/>
      <c r="T174" s="24"/>
      <c r="U174" s="24"/>
      <c r="V174" s="24">
        <f t="shared" si="37"/>
        <v>1</v>
      </c>
      <c r="W174" s="24">
        <f t="shared" si="38"/>
        <v>9560</v>
      </c>
      <c r="X174" s="24">
        <f t="shared" si="39"/>
        <v>9560</v>
      </c>
      <c r="Y174" s="24">
        <f t="shared" si="40"/>
        <v>0</v>
      </c>
      <c r="Z174" s="24">
        <f t="shared" si="41"/>
        <v>0</v>
      </c>
    </row>
    <row r="175" spans="1:26" x14ac:dyDescent="0.35">
      <c r="A175" s="26" t="s">
        <v>510</v>
      </c>
      <c r="B175" s="36" t="s">
        <v>130</v>
      </c>
      <c r="C175" s="24" t="s">
        <v>139</v>
      </c>
      <c r="D175" s="24">
        <v>22</v>
      </c>
      <c r="E175" s="24">
        <v>18</v>
      </c>
      <c r="F175" s="24">
        <v>169.8</v>
      </c>
      <c r="G175" s="24"/>
      <c r="H175" s="24"/>
      <c r="I175" s="24"/>
      <c r="J175" s="24"/>
      <c r="K175" s="24"/>
      <c r="L175" s="24">
        <v>5</v>
      </c>
      <c r="M175" s="24">
        <f t="shared" si="44"/>
        <v>849</v>
      </c>
      <c r="N175" s="24">
        <v>849</v>
      </c>
      <c r="O175" s="24"/>
      <c r="P175" s="24"/>
      <c r="Q175" s="24"/>
      <c r="R175" s="24"/>
      <c r="S175" s="24"/>
      <c r="T175" s="24"/>
      <c r="U175" s="24"/>
      <c r="V175" s="24">
        <f t="shared" si="37"/>
        <v>5</v>
      </c>
      <c r="W175" s="24">
        <f t="shared" si="38"/>
        <v>849</v>
      </c>
      <c r="X175" s="24">
        <f t="shared" si="39"/>
        <v>849</v>
      </c>
      <c r="Y175" s="24">
        <f t="shared" si="40"/>
        <v>0</v>
      </c>
      <c r="Z175" s="24">
        <f t="shared" si="41"/>
        <v>0</v>
      </c>
    </row>
    <row r="176" spans="1:26" x14ac:dyDescent="0.35">
      <c r="A176" s="26" t="s">
        <v>511</v>
      </c>
      <c r="B176" s="36" t="s">
        <v>1537</v>
      </c>
      <c r="C176" s="24" t="s">
        <v>139</v>
      </c>
      <c r="D176" s="24">
        <v>0</v>
      </c>
      <c r="E176" s="24">
        <v>0</v>
      </c>
      <c r="F176" s="24">
        <v>184.37</v>
      </c>
      <c r="G176" s="24"/>
      <c r="H176" s="24"/>
      <c r="I176" s="24"/>
      <c r="J176" s="24"/>
      <c r="K176" s="24"/>
      <c r="L176" s="24">
        <v>1</v>
      </c>
      <c r="M176" s="24">
        <f t="shared" si="44"/>
        <v>184.37</v>
      </c>
      <c r="N176" s="24">
        <v>184.37</v>
      </c>
      <c r="O176" s="24"/>
      <c r="P176" s="24"/>
      <c r="Q176" s="24"/>
      <c r="R176" s="24"/>
      <c r="S176" s="24"/>
      <c r="T176" s="24"/>
      <c r="U176" s="24"/>
      <c r="V176" s="24">
        <f t="shared" si="37"/>
        <v>1</v>
      </c>
      <c r="W176" s="24">
        <f t="shared" si="38"/>
        <v>184.37</v>
      </c>
      <c r="X176" s="24">
        <f t="shared" si="39"/>
        <v>184.37</v>
      </c>
      <c r="Y176" s="24">
        <f t="shared" si="40"/>
        <v>0</v>
      </c>
      <c r="Z176" s="24">
        <f t="shared" si="41"/>
        <v>0</v>
      </c>
    </row>
    <row r="177" spans="1:26" x14ac:dyDescent="0.35">
      <c r="A177" s="26" t="s">
        <v>512</v>
      </c>
      <c r="B177" s="36" t="s">
        <v>131</v>
      </c>
      <c r="C177" s="24" t="s">
        <v>139</v>
      </c>
      <c r="D177" s="24">
        <v>52</v>
      </c>
      <c r="E177" s="24">
        <v>44</v>
      </c>
      <c r="F177" s="24">
        <v>24</v>
      </c>
      <c r="G177" s="24">
        <v>5</v>
      </c>
      <c r="H177" s="24">
        <f t="shared" si="43"/>
        <v>120</v>
      </c>
      <c r="I177" s="24"/>
      <c r="J177" s="24"/>
      <c r="K177" s="24">
        <v>120</v>
      </c>
      <c r="L177" s="24">
        <v>10</v>
      </c>
      <c r="M177" s="24">
        <f t="shared" si="44"/>
        <v>200</v>
      </c>
      <c r="N177" s="24">
        <v>200</v>
      </c>
      <c r="O177" s="24"/>
      <c r="P177" s="24"/>
      <c r="Q177" s="24"/>
      <c r="R177" s="24"/>
      <c r="S177" s="24"/>
      <c r="T177" s="24"/>
      <c r="U177" s="24"/>
      <c r="V177" s="24">
        <f t="shared" si="37"/>
        <v>15</v>
      </c>
      <c r="W177" s="24">
        <f t="shared" si="38"/>
        <v>320</v>
      </c>
      <c r="X177" s="24">
        <f t="shared" si="39"/>
        <v>200</v>
      </c>
      <c r="Y177" s="24">
        <f t="shared" si="40"/>
        <v>0</v>
      </c>
      <c r="Z177" s="24">
        <f t="shared" si="41"/>
        <v>120</v>
      </c>
    </row>
    <row r="178" spans="1:26" x14ac:dyDescent="0.35">
      <c r="A178" s="26" t="s">
        <v>513</v>
      </c>
      <c r="B178" s="36" t="s">
        <v>551</v>
      </c>
      <c r="C178" s="24" t="s">
        <v>139</v>
      </c>
      <c r="D178" s="24">
        <v>1</v>
      </c>
      <c r="E178" s="24">
        <v>1</v>
      </c>
      <c r="F178" s="24">
        <v>22.475000000000001</v>
      </c>
      <c r="G178" s="24">
        <v>1</v>
      </c>
      <c r="H178" s="24">
        <f>I178+J178+K178</f>
        <v>22.475000000000001</v>
      </c>
      <c r="I178" s="24"/>
      <c r="J178" s="24"/>
      <c r="K178" s="24">
        <v>22.475000000000001</v>
      </c>
      <c r="L178" s="24"/>
      <c r="M178" s="24"/>
      <c r="N178" s="24"/>
      <c r="O178" s="24"/>
      <c r="P178" s="24"/>
      <c r="Q178" s="24"/>
      <c r="R178" s="24"/>
      <c r="S178" s="24"/>
      <c r="T178" s="24"/>
      <c r="U178" s="24"/>
      <c r="V178" s="24">
        <f>G178+L178+Q178</f>
        <v>1</v>
      </c>
      <c r="W178" s="24">
        <f>X178+Y178+Z178</f>
        <v>22.475000000000001</v>
      </c>
      <c r="X178" s="24">
        <f t="shared" ref="X178:Z180" si="46">I178+N178+S178</f>
        <v>0</v>
      </c>
      <c r="Y178" s="24">
        <f t="shared" si="46"/>
        <v>0</v>
      </c>
      <c r="Z178" s="24">
        <f t="shared" si="46"/>
        <v>22.475000000000001</v>
      </c>
    </row>
    <row r="179" spans="1:26" ht="26" x14ac:dyDescent="0.35">
      <c r="A179" s="26" t="s">
        <v>514</v>
      </c>
      <c r="B179" s="36" t="s">
        <v>1540</v>
      </c>
      <c r="C179" s="24" t="s">
        <v>139</v>
      </c>
      <c r="D179" s="24">
        <v>4</v>
      </c>
      <c r="E179" s="24">
        <v>3</v>
      </c>
      <c r="F179" s="24">
        <v>27</v>
      </c>
      <c r="G179" s="24">
        <v>1</v>
      </c>
      <c r="H179" s="24">
        <f>I179+J179+K179</f>
        <v>27</v>
      </c>
      <c r="I179" s="24"/>
      <c r="J179" s="24"/>
      <c r="K179" s="24">
        <v>27</v>
      </c>
      <c r="L179" s="24"/>
      <c r="M179" s="24"/>
      <c r="N179" s="24"/>
      <c r="O179" s="24"/>
      <c r="P179" s="24"/>
      <c r="Q179" s="24"/>
      <c r="R179" s="24"/>
      <c r="S179" s="24"/>
      <c r="T179" s="24"/>
      <c r="U179" s="24"/>
      <c r="V179" s="24">
        <f>G179+L179+Q179</f>
        <v>1</v>
      </c>
      <c r="W179" s="24">
        <f>X179+Y179+Z179</f>
        <v>27</v>
      </c>
      <c r="X179" s="24">
        <f t="shared" si="46"/>
        <v>0</v>
      </c>
      <c r="Y179" s="24">
        <f t="shared" si="46"/>
        <v>0</v>
      </c>
      <c r="Z179" s="24">
        <f t="shared" si="46"/>
        <v>27</v>
      </c>
    </row>
    <row r="180" spans="1:26" ht="26" x14ac:dyDescent="0.35">
      <c r="A180" s="26" t="s">
        <v>515</v>
      </c>
      <c r="B180" s="36" t="s">
        <v>558</v>
      </c>
      <c r="C180" s="24" t="s">
        <v>139</v>
      </c>
      <c r="D180" s="24">
        <v>1</v>
      </c>
      <c r="E180" s="24">
        <v>1</v>
      </c>
      <c r="F180" s="24">
        <v>13.9</v>
      </c>
      <c r="G180" s="24">
        <v>1</v>
      </c>
      <c r="H180" s="24">
        <f>I180+J180+K180</f>
        <v>13.9</v>
      </c>
      <c r="I180" s="24"/>
      <c r="J180" s="24"/>
      <c r="K180" s="24">
        <v>13.9</v>
      </c>
      <c r="L180" s="24"/>
      <c r="M180" s="24"/>
      <c r="N180" s="24"/>
      <c r="O180" s="24"/>
      <c r="P180" s="24"/>
      <c r="Q180" s="24"/>
      <c r="R180" s="24"/>
      <c r="S180" s="24"/>
      <c r="T180" s="24"/>
      <c r="U180" s="24"/>
      <c r="V180" s="24">
        <f>G180+L180+Q180</f>
        <v>1</v>
      </c>
      <c r="W180" s="24">
        <f>X180+Y180+Z180</f>
        <v>13.9</v>
      </c>
      <c r="X180" s="24">
        <f t="shared" si="46"/>
        <v>0</v>
      </c>
      <c r="Y180" s="24">
        <f t="shared" si="46"/>
        <v>0</v>
      </c>
      <c r="Z180" s="24">
        <f t="shared" si="46"/>
        <v>13.9</v>
      </c>
    </row>
    <row r="181" spans="1:26" x14ac:dyDescent="0.35">
      <c r="A181" s="26" t="s">
        <v>516</v>
      </c>
      <c r="B181" s="36" t="s">
        <v>1538</v>
      </c>
      <c r="C181" s="24" t="s">
        <v>139</v>
      </c>
      <c r="D181" s="24">
        <v>1</v>
      </c>
      <c r="E181" s="24">
        <v>0</v>
      </c>
      <c r="F181" s="24">
        <v>97.5</v>
      </c>
      <c r="G181" s="24"/>
      <c r="H181" s="24"/>
      <c r="I181" s="24"/>
      <c r="J181" s="24"/>
      <c r="K181" s="24"/>
      <c r="L181" s="24">
        <v>1</v>
      </c>
      <c r="M181" s="24">
        <f t="shared" si="44"/>
        <v>97.5</v>
      </c>
      <c r="N181" s="24">
        <v>97.5</v>
      </c>
      <c r="O181" s="24"/>
      <c r="P181" s="24"/>
      <c r="Q181" s="24"/>
      <c r="R181" s="24"/>
      <c r="S181" s="24"/>
      <c r="T181" s="24"/>
      <c r="U181" s="24"/>
      <c r="V181" s="24">
        <f t="shared" si="37"/>
        <v>1</v>
      </c>
      <c r="W181" s="24">
        <f t="shared" si="38"/>
        <v>97.5</v>
      </c>
      <c r="X181" s="24">
        <f t="shared" si="39"/>
        <v>97.5</v>
      </c>
      <c r="Y181" s="24">
        <f t="shared" si="40"/>
        <v>0</v>
      </c>
      <c r="Z181" s="24">
        <f t="shared" si="41"/>
        <v>0</v>
      </c>
    </row>
    <row r="182" spans="1:26" ht="26" x14ac:dyDescent="0.35">
      <c r="A182" s="26" t="s">
        <v>517</v>
      </c>
      <c r="B182" s="36" t="s">
        <v>620</v>
      </c>
      <c r="C182" s="24" t="s">
        <v>139</v>
      </c>
      <c r="D182" s="24">
        <v>4</v>
      </c>
      <c r="E182" s="24">
        <v>2</v>
      </c>
      <c r="F182" s="24">
        <v>2394</v>
      </c>
      <c r="G182" s="24"/>
      <c r="H182" s="24"/>
      <c r="I182" s="24"/>
      <c r="J182" s="24"/>
      <c r="K182" s="24"/>
      <c r="L182" s="24">
        <v>1</v>
      </c>
      <c r="M182" s="24">
        <f t="shared" si="44"/>
        <v>2394</v>
      </c>
      <c r="N182" s="24">
        <v>2394</v>
      </c>
      <c r="O182" s="24"/>
      <c r="P182" s="24"/>
      <c r="Q182" s="24"/>
      <c r="R182" s="24"/>
      <c r="S182" s="24"/>
      <c r="T182" s="24"/>
      <c r="U182" s="24"/>
      <c r="V182" s="24">
        <f t="shared" si="37"/>
        <v>1</v>
      </c>
      <c r="W182" s="24">
        <f t="shared" si="38"/>
        <v>2394</v>
      </c>
      <c r="X182" s="24">
        <f t="shared" si="39"/>
        <v>2394</v>
      </c>
      <c r="Y182" s="24">
        <f t="shared" si="40"/>
        <v>0</v>
      </c>
      <c r="Z182" s="24">
        <f t="shared" si="41"/>
        <v>0</v>
      </c>
    </row>
    <row r="183" spans="1:26" ht="26" x14ac:dyDescent="0.35">
      <c r="A183" s="26" t="s">
        <v>518</v>
      </c>
      <c r="B183" s="36" t="s">
        <v>1539</v>
      </c>
      <c r="C183" s="24" t="s">
        <v>139</v>
      </c>
      <c r="D183" s="24">
        <v>2</v>
      </c>
      <c r="E183" s="24">
        <v>2</v>
      </c>
      <c r="F183" s="24">
        <v>550</v>
      </c>
      <c r="G183" s="24"/>
      <c r="H183" s="24"/>
      <c r="I183" s="24"/>
      <c r="J183" s="24"/>
      <c r="K183" s="24"/>
      <c r="L183" s="24">
        <v>1</v>
      </c>
      <c r="M183" s="24">
        <f t="shared" si="44"/>
        <v>550</v>
      </c>
      <c r="N183" s="24">
        <v>550</v>
      </c>
      <c r="O183" s="24"/>
      <c r="P183" s="24"/>
      <c r="Q183" s="24"/>
      <c r="R183" s="24"/>
      <c r="S183" s="24"/>
      <c r="T183" s="24"/>
      <c r="U183" s="24"/>
      <c r="V183" s="24">
        <f t="shared" si="37"/>
        <v>1</v>
      </c>
      <c r="W183" s="24">
        <f t="shared" si="38"/>
        <v>550</v>
      </c>
      <c r="X183" s="24">
        <f t="shared" si="39"/>
        <v>550</v>
      </c>
      <c r="Y183" s="24">
        <f t="shared" si="40"/>
        <v>0</v>
      </c>
      <c r="Z183" s="24">
        <f t="shared" si="41"/>
        <v>0</v>
      </c>
    </row>
    <row r="184" spans="1:26" x14ac:dyDescent="0.35">
      <c r="A184" s="26" t="s">
        <v>519</v>
      </c>
      <c r="B184" s="36" t="s">
        <v>134</v>
      </c>
      <c r="C184" s="24" t="s">
        <v>139</v>
      </c>
      <c r="D184" s="24">
        <v>4</v>
      </c>
      <c r="E184" s="24">
        <v>3</v>
      </c>
      <c r="F184" s="24">
        <v>59.5</v>
      </c>
      <c r="G184" s="24"/>
      <c r="H184" s="24"/>
      <c r="I184" s="24"/>
      <c r="J184" s="24"/>
      <c r="K184" s="24"/>
      <c r="L184" s="24">
        <v>2</v>
      </c>
      <c r="M184" s="24">
        <f t="shared" ref="M184:M238" si="47">N184+O184+P184</f>
        <v>120</v>
      </c>
      <c r="N184" s="24"/>
      <c r="O184" s="24"/>
      <c r="P184" s="24">
        <v>120</v>
      </c>
      <c r="Q184" s="24">
        <v>1</v>
      </c>
      <c r="R184" s="24">
        <f t="shared" ref="R184:R234" si="48">S184+T184+U184</f>
        <v>60</v>
      </c>
      <c r="S184" s="24"/>
      <c r="T184" s="24"/>
      <c r="U184" s="24">
        <v>60</v>
      </c>
      <c r="V184" s="24">
        <f t="shared" ref="V184:V238" si="49">G184+L184+Q184</f>
        <v>3</v>
      </c>
      <c r="W184" s="24">
        <f t="shared" ref="W184:W238" si="50">X184+Y184+Z184</f>
        <v>180</v>
      </c>
      <c r="X184" s="24">
        <f t="shared" ref="X184:X238" si="51">I184+N184+S184</f>
        <v>0</v>
      </c>
      <c r="Y184" s="24">
        <f t="shared" ref="Y184:Y238" si="52">J184+O184+T184</f>
        <v>0</v>
      </c>
      <c r="Z184" s="24">
        <f t="shared" ref="Z184:Z238" si="53">K184+P184+U184</f>
        <v>180</v>
      </c>
    </row>
    <row r="185" spans="1:26" x14ac:dyDescent="0.35">
      <c r="A185" s="26" t="s">
        <v>520</v>
      </c>
      <c r="B185" s="36" t="s">
        <v>544</v>
      </c>
      <c r="C185" s="24" t="s">
        <v>139</v>
      </c>
      <c r="D185" s="24">
        <v>16</v>
      </c>
      <c r="E185" s="24">
        <v>8</v>
      </c>
      <c r="F185" s="24">
        <v>15.66</v>
      </c>
      <c r="G185" s="24"/>
      <c r="H185" s="24"/>
      <c r="I185" s="24"/>
      <c r="J185" s="24"/>
      <c r="K185" s="24"/>
      <c r="L185" s="24">
        <v>6</v>
      </c>
      <c r="M185" s="24">
        <f t="shared" si="47"/>
        <v>96</v>
      </c>
      <c r="N185" s="24">
        <v>96</v>
      </c>
      <c r="O185" s="24"/>
      <c r="P185" s="24"/>
      <c r="Q185" s="24"/>
      <c r="R185" s="24"/>
      <c r="S185" s="24"/>
      <c r="T185" s="24"/>
      <c r="U185" s="24"/>
      <c r="V185" s="24">
        <f t="shared" si="49"/>
        <v>6</v>
      </c>
      <c r="W185" s="24">
        <f t="shared" si="50"/>
        <v>96</v>
      </c>
      <c r="X185" s="24">
        <f t="shared" si="51"/>
        <v>96</v>
      </c>
      <c r="Y185" s="24">
        <f t="shared" si="52"/>
        <v>0</v>
      </c>
      <c r="Z185" s="24">
        <f t="shared" si="53"/>
        <v>0</v>
      </c>
    </row>
    <row r="186" spans="1:26" x14ac:dyDescent="0.35">
      <c r="A186" s="26" t="s">
        <v>521</v>
      </c>
      <c r="B186" s="36" t="s">
        <v>621</v>
      </c>
      <c r="C186" s="24" t="s">
        <v>139</v>
      </c>
      <c r="D186" s="24">
        <v>7</v>
      </c>
      <c r="E186" s="24">
        <v>9</v>
      </c>
      <c r="F186" s="24">
        <v>110</v>
      </c>
      <c r="G186" s="24"/>
      <c r="H186" s="24"/>
      <c r="I186" s="24"/>
      <c r="J186" s="24"/>
      <c r="K186" s="24"/>
      <c r="L186" s="24">
        <v>1</v>
      </c>
      <c r="M186" s="24">
        <f t="shared" si="47"/>
        <v>110</v>
      </c>
      <c r="N186" s="24">
        <v>110</v>
      </c>
      <c r="O186" s="24"/>
      <c r="P186" s="24"/>
      <c r="Q186" s="24"/>
      <c r="R186" s="24"/>
      <c r="S186" s="24"/>
      <c r="T186" s="24"/>
      <c r="U186" s="24"/>
      <c r="V186" s="24">
        <f t="shared" si="49"/>
        <v>1</v>
      </c>
      <c r="W186" s="24">
        <f t="shared" si="50"/>
        <v>110</v>
      </c>
      <c r="X186" s="24">
        <f t="shared" si="51"/>
        <v>110</v>
      </c>
      <c r="Y186" s="24">
        <f t="shared" si="52"/>
        <v>0</v>
      </c>
      <c r="Z186" s="24">
        <f t="shared" si="53"/>
        <v>0</v>
      </c>
    </row>
    <row r="187" spans="1:26" x14ac:dyDescent="0.35">
      <c r="A187" s="26" t="s">
        <v>522</v>
      </c>
      <c r="B187" s="36" t="s">
        <v>534</v>
      </c>
      <c r="C187" s="24" t="s">
        <v>139</v>
      </c>
      <c r="D187" s="24">
        <v>50</v>
      </c>
      <c r="E187" s="24">
        <v>47</v>
      </c>
      <c r="F187" s="24">
        <v>9.9</v>
      </c>
      <c r="G187" s="24"/>
      <c r="H187" s="24"/>
      <c r="I187" s="24"/>
      <c r="J187" s="24"/>
      <c r="K187" s="24"/>
      <c r="L187" s="24">
        <v>20</v>
      </c>
      <c r="M187" s="24">
        <f t="shared" si="47"/>
        <v>200</v>
      </c>
      <c r="N187" s="24">
        <v>200</v>
      </c>
      <c r="O187" s="24"/>
      <c r="P187" s="24"/>
      <c r="Q187" s="24"/>
      <c r="R187" s="24"/>
      <c r="S187" s="24"/>
      <c r="T187" s="24"/>
      <c r="U187" s="24"/>
      <c r="V187" s="24">
        <f t="shared" si="49"/>
        <v>20</v>
      </c>
      <c r="W187" s="24">
        <f t="shared" si="50"/>
        <v>200</v>
      </c>
      <c r="X187" s="24">
        <f t="shared" si="51"/>
        <v>200</v>
      </c>
      <c r="Y187" s="24">
        <f t="shared" si="52"/>
        <v>0</v>
      </c>
      <c r="Z187" s="24">
        <f t="shared" si="53"/>
        <v>0</v>
      </c>
    </row>
    <row r="188" spans="1:26" ht="26" x14ac:dyDescent="0.35">
      <c r="A188" s="26" t="s">
        <v>523</v>
      </c>
      <c r="B188" s="36" t="s">
        <v>3581</v>
      </c>
      <c r="C188" s="24" t="s">
        <v>139</v>
      </c>
      <c r="D188" s="24">
        <v>2</v>
      </c>
      <c r="E188" s="24">
        <v>1</v>
      </c>
      <c r="F188" s="24">
        <v>495</v>
      </c>
      <c r="G188" s="24"/>
      <c r="H188" s="24"/>
      <c r="I188" s="24"/>
      <c r="J188" s="24"/>
      <c r="K188" s="24"/>
      <c r="L188" s="24">
        <v>1</v>
      </c>
      <c r="M188" s="24">
        <f t="shared" si="47"/>
        <v>495</v>
      </c>
      <c r="N188" s="24">
        <v>495</v>
      </c>
      <c r="O188" s="24"/>
      <c r="P188" s="24"/>
      <c r="Q188" s="24"/>
      <c r="R188" s="24"/>
      <c r="S188" s="24"/>
      <c r="T188" s="24"/>
      <c r="U188" s="24"/>
      <c r="V188" s="24">
        <f t="shared" si="49"/>
        <v>1</v>
      </c>
      <c r="W188" s="24">
        <f t="shared" si="50"/>
        <v>495</v>
      </c>
      <c r="X188" s="24">
        <f t="shared" si="51"/>
        <v>495</v>
      </c>
      <c r="Y188" s="24">
        <f t="shared" si="52"/>
        <v>0</v>
      </c>
      <c r="Z188" s="24">
        <f t="shared" si="53"/>
        <v>0</v>
      </c>
    </row>
    <row r="189" spans="1:26" x14ac:dyDescent="0.35">
      <c r="A189" s="26" t="s">
        <v>577</v>
      </c>
      <c r="B189" s="36" t="s">
        <v>34</v>
      </c>
      <c r="C189" s="24" t="s">
        <v>139</v>
      </c>
      <c r="D189" s="24">
        <v>4</v>
      </c>
      <c r="E189" s="24">
        <v>2</v>
      </c>
      <c r="F189" s="24">
        <v>900</v>
      </c>
      <c r="G189" s="24"/>
      <c r="H189" s="24"/>
      <c r="I189" s="24"/>
      <c r="J189" s="24"/>
      <c r="K189" s="24"/>
      <c r="L189" s="24"/>
      <c r="M189" s="24"/>
      <c r="N189" s="24"/>
      <c r="O189" s="24"/>
      <c r="P189" s="24"/>
      <c r="Q189" s="24">
        <v>1</v>
      </c>
      <c r="R189" s="24">
        <f t="shared" ref="R189:R191" si="54">S189+T189+U189</f>
        <v>900</v>
      </c>
      <c r="S189" s="24">
        <v>900</v>
      </c>
      <c r="T189" s="24"/>
      <c r="U189" s="24"/>
      <c r="V189" s="24">
        <f t="shared" si="49"/>
        <v>1</v>
      </c>
      <c r="W189" s="24">
        <f t="shared" si="50"/>
        <v>900</v>
      </c>
      <c r="X189" s="24">
        <f t="shared" si="51"/>
        <v>900</v>
      </c>
      <c r="Y189" s="24">
        <f t="shared" si="52"/>
        <v>0</v>
      </c>
      <c r="Z189" s="24">
        <f t="shared" si="53"/>
        <v>0</v>
      </c>
    </row>
    <row r="190" spans="1:26" x14ac:dyDescent="0.35">
      <c r="A190" s="26" t="s">
        <v>578</v>
      </c>
      <c r="B190" s="36" t="s">
        <v>1541</v>
      </c>
      <c r="C190" s="24" t="s">
        <v>139</v>
      </c>
      <c r="D190" s="24">
        <v>1</v>
      </c>
      <c r="E190" s="24">
        <v>1</v>
      </c>
      <c r="F190" s="24">
        <v>270</v>
      </c>
      <c r="G190" s="24"/>
      <c r="H190" s="24"/>
      <c r="I190" s="24"/>
      <c r="J190" s="24"/>
      <c r="K190" s="24"/>
      <c r="L190" s="24"/>
      <c r="M190" s="24"/>
      <c r="N190" s="24"/>
      <c r="O190" s="24"/>
      <c r="P190" s="24"/>
      <c r="Q190" s="24">
        <v>1</v>
      </c>
      <c r="R190" s="24">
        <f t="shared" si="54"/>
        <v>270</v>
      </c>
      <c r="S190" s="24">
        <v>270</v>
      </c>
      <c r="T190" s="24"/>
      <c r="U190" s="24"/>
      <c r="V190" s="24">
        <f t="shared" si="49"/>
        <v>1</v>
      </c>
      <c r="W190" s="24">
        <f t="shared" si="50"/>
        <v>270</v>
      </c>
      <c r="X190" s="24">
        <f t="shared" si="51"/>
        <v>270</v>
      </c>
      <c r="Y190" s="24">
        <f t="shared" si="52"/>
        <v>0</v>
      </c>
      <c r="Z190" s="24">
        <f t="shared" si="53"/>
        <v>0</v>
      </c>
    </row>
    <row r="191" spans="1:26" x14ac:dyDescent="0.35">
      <c r="A191" s="26" t="s">
        <v>576</v>
      </c>
      <c r="B191" s="36" t="s">
        <v>1542</v>
      </c>
      <c r="C191" s="24" t="s">
        <v>139</v>
      </c>
      <c r="D191" s="24">
        <v>1</v>
      </c>
      <c r="E191" s="24">
        <v>0</v>
      </c>
      <c r="F191" s="24">
        <v>747</v>
      </c>
      <c r="G191" s="24"/>
      <c r="H191" s="24"/>
      <c r="I191" s="24"/>
      <c r="J191" s="24"/>
      <c r="K191" s="24"/>
      <c r="L191" s="24"/>
      <c r="M191" s="24"/>
      <c r="N191" s="24"/>
      <c r="O191" s="24"/>
      <c r="P191" s="24"/>
      <c r="Q191" s="24">
        <v>1</v>
      </c>
      <c r="R191" s="24">
        <f t="shared" si="54"/>
        <v>747</v>
      </c>
      <c r="S191" s="24">
        <v>747</v>
      </c>
      <c r="T191" s="24"/>
      <c r="U191" s="24"/>
      <c r="V191" s="24">
        <f t="shared" si="49"/>
        <v>1</v>
      </c>
      <c r="W191" s="24">
        <f t="shared" si="50"/>
        <v>747</v>
      </c>
      <c r="X191" s="24">
        <f t="shared" si="51"/>
        <v>747</v>
      </c>
      <c r="Y191" s="24">
        <f t="shared" si="52"/>
        <v>0</v>
      </c>
      <c r="Z191" s="24">
        <f t="shared" si="53"/>
        <v>0</v>
      </c>
    </row>
    <row r="192" spans="1:26" ht="39" customHeight="1" x14ac:dyDescent="0.35">
      <c r="A192" s="26" t="s">
        <v>579</v>
      </c>
      <c r="B192" s="36" t="s">
        <v>530</v>
      </c>
      <c r="C192" s="24" t="s">
        <v>33</v>
      </c>
      <c r="D192" s="24">
        <v>2</v>
      </c>
      <c r="E192" s="24">
        <v>1</v>
      </c>
      <c r="F192" s="24">
        <v>3883</v>
      </c>
      <c r="G192" s="24"/>
      <c r="H192" s="24"/>
      <c r="I192" s="24"/>
      <c r="J192" s="24"/>
      <c r="K192" s="24"/>
      <c r="L192" s="24"/>
      <c r="M192" s="24"/>
      <c r="N192" s="24"/>
      <c r="O192" s="24"/>
      <c r="P192" s="24"/>
      <c r="Q192" s="24">
        <v>1</v>
      </c>
      <c r="R192" s="24">
        <f>S192+T192+U192</f>
        <v>3883</v>
      </c>
      <c r="S192" s="24">
        <v>3883</v>
      </c>
      <c r="T192" s="24"/>
      <c r="U192" s="24"/>
      <c r="V192" s="24">
        <f>G192+L192+Q192</f>
        <v>1</v>
      </c>
      <c r="W192" s="24">
        <f>X192+Y192+Z192</f>
        <v>3883</v>
      </c>
      <c r="X192" s="24">
        <f>I192+N192+S192</f>
        <v>3883</v>
      </c>
      <c r="Y192" s="24">
        <f>J192+O192+T192</f>
        <v>0</v>
      </c>
      <c r="Z192" s="24">
        <f>K192+P192+U192</f>
        <v>0</v>
      </c>
    </row>
    <row r="193" spans="1:26" ht="39" x14ac:dyDescent="0.35">
      <c r="A193" s="26" t="s">
        <v>580</v>
      </c>
      <c r="B193" s="36" t="s">
        <v>548</v>
      </c>
      <c r="C193" s="24" t="s">
        <v>139</v>
      </c>
      <c r="D193" s="24">
        <v>2</v>
      </c>
      <c r="E193" s="24">
        <v>1</v>
      </c>
      <c r="F193" s="24">
        <v>1698</v>
      </c>
      <c r="G193" s="24"/>
      <c r="H193" s="24"/>
      <c r="I193" s="24"/>
      <c r="J193" s="24"/>
      <c r="K193" s="24"/>
      <c r="L193" s="24"/>
      <c r="M193" s="24"/>
      <c r="N193" s="24"/>
      <c r="O193" s="24"/>
      <c r="P193" s="24"/>
      <c r="Q193" s="24">
        <v>1</v>
      </c>
      <c r="R193" s="24">
        <f t="shared" si="48"/>
        <v>1698</v>
      </c>
      <c r="S193" s="24">
        <v>1698</v>
      </c>
      <c r="T193" s="24"/>
      <c r="U193" s="24"/>
      <c r="V193" s="24">
        <f t="shared" si="49"/>
        <v>1</v>
      </c>
      <c r="W193" s="24">
        <f t="shared" si="50"/>
        <v>1698</v>
      </c>
      <c r="X193" s="24">
        <f t="shared" si="51"/>
        <v>1698</v>
      </c>
      <c r="Y193" s="24">
        <f t="shared" si="52"/>
        <v>0</v>
      </c>
      <c r="Z193" s="24">
        <f t="shared" si="53"/>
        <v>0</v>
      </c>
    </row>
    <row r="194" spans="1:26" ht="25" customHeight="1" x14ac:dyDescent="0.35">
      <c r="A194" s="14">
        <v>6</v>
      </c>
      <c r="B194" s="35" t="s">
        <v>42</v>
      </c>
      <c r="C194" s="22"/>
      <c r="D194" s="22"/>
      <c r="E194" s="22"/>
      <c r="F194" s="22"/>
      <c r="G194" s="22"/>
      <c r="H194" s="22">
        <f>SUM(H195:H207)</f>
        <v>3540</v>
      </c>
      <c r="I194" s="22">
        <f t="shared" ref="I194:Z194" si="55">SUM(I195:I207)</f>
        <v>3540</v>
      </c>
      <c r="J194" s="22">
        <f t="shared" si="55"/>
        <v>0</v>
      </c>
      <c r="K194" s="22">
        <f t="shared" si="55"/>
        <v>0</v>
      </c>
      <c r="L194" s="22"/>
      <c r="M194" s="22">
        <f t="shared" si="55"/>
        <v>3544.5</v>
      </c>
      <c r="N194" s="22">
        <f t="shared" si="55"/>
        <v>3544.5</v>
      </c>
      <c r="O194" s="22">
        <f t="shared" si="55"/>
        <v>0</v>
      </c>
      <c r="P194" s="22">
        <f t="shared" si="55"/>
        <v>0</v>
      </c>
      <c r="Q194" s="22"/>
      <c r="R194" s="22">
        <f t="shared" si="55"/>
        <v>2120</v>
      </c>
      <c r="S194" s="22">
        <f t="shared" si="55"/>
        <v>2120</v>
      </c>
      <c r="T194" s="22">
        <f t="shared" si="55"/>
        <v>0</v>
      </c>
      <c r="U194" s="22">
        <f t="shared" si="55"/>
        <v>0</v>
      </c>
      <c r="V194" s="22"/>
      <c r="W194" s="22">
        <f t="shared" si="55"/>
        <v>9204.5</v>
      </c>
      <c r="X194" s="22">
        <f t="shared" si="55"/>
        <v>9204.5</v>
      </c>
      <c r="Y194" s="22">
        <f t="shared" si="55"/>
        <v>0</v>
      </c>
      <c r="Z194" s="22">
        <f t="shared" si="55"/>
        <v>0</v>
      </c>
    </row>
    <row r="195" spans="1:26" ht="26" x14ac:dyDescent="0.35">
      <c r="A195" s="26" t="s">
        <v>287</v>
      </c>
      <c r="B195" s="36" t="s">
        <v>1461</v>
      </c>
      <c r="C195" s="24" t="s">
        <v>32</v>
      </c>
      <c r="D195" s="24">
        <v>1</v>
      </c>
      <c r="E195" s="24">
        <v>0</v>
      </c>
      <c r="F195" s="24">
        <v>1850</v>
      </c>
      <c r="G195" s="24">
        <v>1</v>
      </c>
      <c r="H195" s="24">
        <f t="shared" ref="H195:H234" si="56">I195+J195+K195</f>
        <v>1850</v>
      </c>
      <c r="I195" s="24">
        <v>1850</v>
      </c>
      <c r="J195" s="24"/>
      <c r="K195" s="24"/>
      <c r="L195" s="24"/>
      <c r="M195" s="24"/>
      <c r="N195" s="24"/>
      <c r="O195" s="24"/>
      <c r="P195" s="24"/>
      <c r="Q195" s="24"/>
      <c r="R195" s="24"/>
      <c r="S195" s="24"/>
      <c r="T195" s="24"/>
      <c r="U195" s="24"/>
      <c r="V195" s="24">
        <f t="shared" si="49"/>
        <v>1</v>
      </c>
      <c r="W195" s="24">
        <f t="shared" si="50"/>
        <v>1850</v>
      </c>
      <c r="X195" s="24">
        <f t="shared" si="51"/>
        <v>1850</v>
      </c>
      <c r="Y195" s="24">
        <f t="shared" si="52"/>
        <v>0</v>
      </c>
      <c r="Z195" s="24">
        <f t="shared" si="53"/>
        <v>0</v>
      </c>
    </row>
    <row r="196" spans="1:26" x14ac:dyDescent="0.35">
      <c r="A196" s="26" t="s">
        <v>288</v>
      </c>
      <c r="B196" s="36" t="s">
        <v>1462</v>
      </c>
      <c r="C196" s="24" t="s">
        <v>32</v>
      </c>
      <c r="D196" s="24">
        <v>3</v>
      </c>
      <c r="E196" s="24">
        <v>2</v>
      </c>
      <c r="F196" s="24">
        <v>1140</v>
      </c>
      <c r="G196" s="24">
        <v>1</v>
      </c>
      <c r="H196" s="24">
        <f t="shared" si="56"/>
        <v>1140</v>
      </c>
      <c r="I196" s="24">
        <v>1140</v>
      </c>
      <c r="J196" s="24"/>
      <c r="K196" s="24"/>
      <c r="L196" s="24"/>
      <c r="M196" s="24"/>
      <c r="N196" s="24"/>
      <c r="O196" s="24"/>
      <c r="P196" s="24"/>
      <c r="Q196" s="24"/>
      <c r="R196" s="24"/>
      <c r="S196" s="24"/>
      <c r="T196" s="24"/>
      <c r="U196" s="24"/>
      <c r="V196" s="24">
        <f t="shared" si="49"/>
        <v>1</v>
      </c>
      <c r="W196" s="24">
        <f t="shared" si="50"/>
        <v>1140</v>
      </c>
      <c r="X196" s="24">
        <f t="shared" si="51"/>
        <v>1140</v>
      </c>
      <c r="Y196" s="24">
        <f t="shared" si="52"/>
        <v>0</v>
      </c>
      <c r="Z196" s="24">
        <f t="shared" si="53"/>
        <v>0</v>
      </c>
    </row>
    <row r="197" spans="1:26" x14ac:dyDescent="0.35">
      <c r="A197" s="26" t="s">
        <v>289</v>
      </c>
      <c r="B197" s="36" t="s">
        <v>1463</v>
      </c>
      <c r="C197" s="24" t="s">
        <v>32</v>
      </c>
      <c r="D197" s="24">
        <v>0</v>
      </c>
      <c r="E197" s="24">
        <v>0</v>
      </c>
      <c r="F197" s="24">
        <v>550</v>
      </c>
      <c r="G197" s="24">
        <v>1</v>
      </c>
      <c r="H197" s="24">
        <f t="shared" si="56"/>
        <v>550</v>
      </c>
      <c r="I197" s="24">
        <v>550</v>
      </c>
      <c r="J197" s="24"/>
      <c r="K197" s="24"/>
      <c r="L197" s="24"/>
      <c r="M197" s="24"/>
      <c r="N197" s="24"/>
      <c r="O197" s="24"/>
      <c r="P197" s="24"/>
      <c r="Q197" s="24"/>
      <c r="R197" s="24"/>
      <c r="S197" s="24"/>
      <c r="T197" s="24"/>
      <c r="U197" s="24"/>
      <c r="V197" s="24">
        <f t="shared" si="49"/>
        <v>1</v>
      </c>
      <c r="W197" s="24">
        <f t="shared" si="50"/>
        <v>550</v>
      </c>
      <c r="X197" s="24">
        <f t="shared" si="51"/>
        <v>550</v>
      </c>
      <c r="Y197" s="24">
        <f t="shared" si="52"/>
        <v>0</v>
      </c>
      <c r="Z197" s="24">
        <f t="shared" si="53"/>
        <v>0</v>
      </c>
    </row>
    <row r="198" spans="1:26" x14ac:dyDescent="0.35">
      <c r="A198" s="26" t="s">
        <v>290</v>
      </c>
      <c r="B198" s="36" t="s">
        <v>1464</v>
      </c>
      <c r="C198" s="24" t="s">
        <v>32</v>
      </c>
      <c r="D198" s="24">
        <v>2</v>
      </c>
      <c r="E198" s="24">
        <v>0</v>
      </c>
      <c r="F198" s="24">
        <v>1425</v>
      </c>
      <c r="G198" s="24"/>
      <c r="H198" s="24"/>
      <c r="I198" s="24"/>
      <c r="J198" s="24"/>
      <c r="K198" s="24"/>
      <c r="L198" s="24">
        <v>1</v>
      </c>
      <c r="M198" s="24">
        <f t="shared" ref="M198" si="57">N198+O198+P198</f>
        <v>1425</v>
      </c>
      <c r="N198" s="24">
        <v>1425</v>
      </c>
      <c r="O198" s="24"/>
      <c r="P198" s="24"/>
      <c r="Q198" s="24"/>
      <c r="R198" s="24"/>
      <c r="S198" s="24"/>
      <c r="T198" s="24"/>
      <c r="U198" s="24"/>
      <c r="V198" s="24">
        <f t="shared" si="49"/>
        <v>1</v>
      </c>
      <c r="W198" s="24">
        <f t="shared" si="50"/>
        <v>1425</v>
      </c>
      <c r="X198" s="24">
        <f t="shared" si="51"/>
        <v>1425</v>
      </c>
      <c r="Y198" s="24">
        <f t="shared" si="52"/>
        <v>0</v>
      </c>
      <c r="Z198" s="24">
        <f t="shared" si="53"/>
        <v>0</v>
      </c>
    </row>
    <row r="199" spans="1:26" ht="26" x14ac:dyDescent="0.35">
      <c r="A199" s="26" t="s">
        <v>291</v>
      </c>
      <c r="B199" s="36" t="s">
        <v>240</v>
      </c>
      <c r="C199" s="24" t="s">
        <v>32</v>
      </c>
      <c r="D199" s="24">
        <v>2</v>
      </c>
      <c r="E199" s="24">
        <v>1</v>
      </c>
      <c r="F199" s="24">
        <v>700</v>
      </c>
      <c r="G199" s="24"/>
      <c r="H199" s="24"/>
      <c r="I199" s="24"/>
      <c r="J199" s="24"/>
      <c r="K199" s="24"/>
      <c r="L199" s="24">
        <v>1</v>
      </c>
      <c r="M199" s="24">
        <f t="shared" si="47"/>
        <v>700</v>
      </c>
      <c r="N199" s="24">
        <v>700</v>
      </c>
      <c r="O199" s="24"/>
      <c r="P199" s="24"/>
      <c r="Q199" s="24"/>
      <c r="R199" s="24"/>
      <c r="S199" s="24"/>
      <c r="T199" s="24"/>
      <c r="U199" s="24"/>
      <c r="V199" s="24">
        <f t="shared" si="49"/>
        <v>1</v>
      </c>
      <c r="W199" s="24">
        <f t="shared" si="50"/>
        <v>700</v>
      </c>
      <c r="X199" s="24">
        <f t="shared" si="51"/>
        <v>700</v>
      </c>
      <c r="Y199" s="24">
        <f t="shared" si="52"/>
        <v>0</v>
      </c>
      <c r="Z199" s="24">
        <f t="shared" si="53"/>
        <v>0</v>
      </c>
    </row>
    <row r="200" spans="1:26" x14ac:dyDescent="0.35">
      <c r="A200" s="26" t="s">
        <v>127</v>
      </c>
      <c r="B200" s="36" t="s">
        <v>1465</v>
      </c>
      <c r="C200" s="24" t="s">
        <v>32</v>
      </c>
      <c r="D200" s="24">
        <v>2</v>
      </c>
      <c r="E200" s="24">
        <v>2</v>
      </c>
      <c r="F200" s="24">
        <v>1000</v>
      </c>
      <c r="G200" s="24"/>
      <c r="H200" s="24"/>
      <c r="I200" s="24"/>
      <c r="J200" s="24"/>
      <c r="K200" s="24"/>
      <c r="L200" s="24">
        <v>1</v>
      </c>
      <c r="M200" s="24">
        <f t="shared" si="47"/>
        <v>1000</v>
      </c>
      <c r="N200" s="24">
        <v>1000</v>
      </c>
      <c r="O200" s="24"/>
      <c r="P200" s="24"/>
      <c r="Q200" s="24"/>
      <c r="R200" s="24"/>
      <c r="S200" s="24"/>
      <c r="T200" s="24"/>
      <c r="U200" s="24"/>
      <c r="V200" s="24">
        <f t="shared" si="49"/>
        <v>1</v>
      </c>
      <c r="W200" s="24">
        <f t="shared" si="50"/>
        <v>1000</v>
      </c>
      <c r="X200" s="24">
        <f t="shared" si="51"/>
        <v>1000</v>
      </c>
      <c r="Y200" s="24">
        <f t="shared" si="52"/>
        <v>0</v>
      </c>
      <c r="Z200" s="24">
        <f t="shared" si="53"/>
        <v>0</v>
      </c>
    </row>
    <row r="201" spans="1:26" x14ac:dyDescent="0.35">
      <c r="A201" s="26" t="s">
        <v>184</v>
      </c>
      <c r="B201" s="36" t="s">
        <v>553</v>
      </c>
      <c r="C201" s="24" t="s">
        <v>32</v>
      </c>
      <c r="D201" s="24">
        <v>2</v>
      </c>
      <c r="E201" s="24">
        <v>1</v>
      </c>
      <c r="F201" s="24">
        <v>76.5</v>
      </c>
      <c r="G201" s="24"/>
      <c r="H201" s="24"/>
      <c r="I201" s="24"/>
      <c r="J201" s="24"/>
      <c r="K201" s="24"/>
      <c r="L201" s="24">
        <v>1</v>
      </c>
      <c r="M201" s="24">
        <f t="shared" si="47"/>
        <v>76.5</v>
      </c>
      <c r="N201" s="24">
        <v>76.5</v>
      </c>
      <c r="O201" s="24"/>
      <c r="P201" s="24"/>
      <c r="Q201" s="24"/>
      <c r="R201" s="24"/>
      <c r="S201" s="24"/>
      <c r="T201" s="24"/>
      <c r="U201" s="24"/>
      <c r="V201" s="24">
        <f t="shared" si="49"/>
        <v>1</v>
      </c>
      <c r="W201" s="24">
        <f t="shared" si="50"/>
        <v>76.5</v>
      </c>
      <c r="X201" s="24">
        <f t="shared" si="51"/>
        <v>76.5</v>
      </c>
      <c r="Y201" s="24">
        <f t="shared" si="52"/>
        <v>0</v>
      </c>
      <c r="Z201" s="24">
        <f t="shared" si="53"/>
        <v>0</v>
      </c>
    </row>
    <row r="202" spans="1:26" x14ac:dyDescent="0.35">
      <c r="A202" s="26" t="s">
        <v>292</v>
      </c>
      <c r="B202" s="36" t="s">
        <v>313</v>
      </c>
      <c r="C202" s="24" t="s">
        <v>139</v>
      </c>
      <c r="D202" s="24">
        <v>1</v>
      </c>
      <c r="E202" s="24">
        <v>1</v>
      </c>
      <c r="F202" s="24">
        <v>88</v>
      </c>
      <c r="G202" s="24"/>
      <c r="H202" s="24"/>
      <c r="I202" s="24"/>
      <c r="J202" s="24"/>
      <c r="K202" s="24"/>
      <c r="L202" s="24">
        <v>1</v>
      </c>
      <c r="M202" s="24">
        <f t="shared" si="47"/>
        <v>88</v>
      </c>
      <c r="N202" s="24">
        <v>88</v>
      </c>
      <c r="O202" s="24"/>
      <c r="P202" s="24"/>
      <c r="Q202" s="24"/>
      <c r="R202" s="24"/>
      <c r="S202" s="24"/>
      <c r="T202" s="24"/>
      <c r="U202" s="24"/>
      <c r="V202" s="24">
        <f t="shared" si="49"/>
        <v>1</v>
      </c>
      <c r="W202" s="24">
        <f t="shared" si="50"/>
        <v>88</v>
      </c>
      <c r="X202" s="24">
        <f t="shared" si="51"/>
        <v>88</v>
      </c>
      <c r="Y202" s="24">
        <f t="shared" si="52"/>
        <v>0</v>
      </c>
      <c r="Z202" s="24">
        <f t="shared" si="53"/>
        <v>0</v>
      </c>
    </row>
    <row r="203" spans="1:26" x14ac:dyDescent="0.35">
      <c r="A203" s="26" t="s">
        <v>293</v>
      </c>
      <c r="B203" s="36" t="s">
        <v>1466</v>
      </c>
      <c r="C203" s="24" t="s">
        <v>32</v>
      </c>
      <c r="D203" s="24">
        <v>0</v>
      </c>
      <c r="E203" s="24">
        <v>1</v>
      </c>
      <c r="F203" s="24">
        <v>255</v>
      </c>
      <c r="G203" s="24"/>
      <c r="H203" s="24"/>
      <c r="I203" s="24"/>
      <c r="J203" s="24"/>
      <c r="K203" s="24"/>
      <c r="L203" s="24">
        <v>1</v>
      </c>
      <c r="M203" s="24">
        <f t="shared" si="47"/>
        <v>255</v>
      </c>
      <c r="N203" s="24">
        <v>255</v>
      </c>
      <c r="O203" s="24"/>
      <c r="P203" s="24"/>
      <c r="Q203" s="24"/>
      <c r="R203" s="24"/>
      <c r="S203" s="24"/>
      <c r="T203" s="24"/>
      <c r="U203" s="24"/>
      <c r="V203" s="24">
        <f t="shared" si="49"/>
        <v>1</v>
      </c>
      <c r="W203" s="24">
        <f t="shared" si="50"/>
        <v>255</v>
      </c>
      <c r="X203" s="24">
        <f t="shared" si="51"/>
        <v>255</v>
      </c>
      <c r="Y203" s="24">
        <f t="shared" si="52"/>
        <v>0</v>
      </c>
      <c r="Z203" s="24">
        <f t="shared" si="53"/>
        <v>0</v>
      </c>
    </row>
    <row r="204" spans="1:26" x14ac:dyDescent="0.35">
      <c r="A204" s="26" t="s">
        <v>294</v>
      </c>
      <c r="B204" s="36" t="s">
        <v>3677</v>
      </c>
      <c r="C204" s="24" t="s">
        <v>32</v>
      </c>
      <c r="D204" s="24">
        <v>1</v>
      </c>
      <c r="E204" s="24">
        <v>0</v>
      </c>
      <c r="F204" s="24">
        <v>1300</v>
      </c>
      <c r="G204" s="24"/>
      <c r="H204" s="24"/>
      <c r="I204" s="24"/>
      <c r="J204" s="24"/>
      <c r="K204" s="24"/>
      <c r="L204" s="24"/>
      <c r="M204" s="24"/>
      <c r="N204" s="24"/>
      <c r="O204" s="24"/>
      <c r="P204" s="24"/>
      <c r="Q204" s="24">
        <v>1</v>
      </c>
      <c r="R204" s="24">
        <f t="shared" si="48"/>
        <v>1300</v>
      </c>
      <c r="S204" s="24">
        <v>1300</v>
      </c>
      <c r="T204" s="24"/>
      <c r="U204" s="24"/>
      <c r="V204" s="24">
        <f t="shared" si="49"/>
        <v>1</v>
      </c>
      <c r="W204" s="24">
        <f t="shared" si="50"/>
        <v>1300</v>
      </c>
      <c r="X204" s="24">
        <f t="shared" si="51"/>
        <v>1300</v>
      </c>
      <c r="Y204" s="24">
        <f t="shared" si="52"/>
        <v>0</v>
      </c>
      <c r="Z204" s="24">
        <f t="shared" si="53"/>
        <v>0</v>
      </c>
    </row>
    <row r="205" spans="1:26" x14ac:dyDescent="0.35">
      <c r="A205" s="26" t="s">
        <v>295</v>
      </c>
      <c r="B205" s="36" t="s">
        <v>1467</v>
      </c>
      <c r="C205" s="24" t="s">
        <v>1468</v>
      </c>
      <c r="D205" s="24">
        <v>250</v>
      </c>
      <c r="E205" s="24">
        <v>250</v>
      </c>
      <c r="F205" s="24">
        <v>4</v>
      </c>
      <c r="G205" s="24"/>
      <c r="H205" s="24"/>
      <c r="I205" s="24"/>
      <c r="J205" s="24"/>
      <c r="K205" s="24"/>
      <c r="L205" s="24"/>
      <c r="M205" s="24"/>
      <c r="N205" s="24"/>
      <c r="O205" s="24"/>
      <c r="P205" s="24"/>
      <c r="Q205" s="24">
        <v>50</v>
      </c>
      <c r="R205" s="24">
        <f t="shared" si="48"/>
        <v>200</v>
      </c>
      <c r="S205" s="24">
        <v>200</v>
      </c>
      <c r="T205" s="24"/>
      <c r="U205" s="24"/>
      <c r="V205" s="24">
        <f t="shared" si="49"/>
        <v>50</v>
      </c>
      <c r="W205" s="24">
        <f t="shared" si="50"/>
        <v>200</v>
      </c>
      <c r="X205" s="24">
        <f t="shared" si="51"/>
        <v>200</v>
      </c>
      <c r="Y205" s="24">
        <f t="shared" si="52"/>
        <v>0</v>
      </c>
      <c r="Z205" s="24">
        <f t="shared" si="53"/>
        <v>0</v>
      </c>
    </row>
    <row r="206" spans="1:26" x14ac:dyDescent="0.35">
      <c r="A206" s="26" t="s">
        <v>296</v>
      </c>
      <c r="B206" s="36" t="s">
        <v>1469</v>
      </c>
      <c r="C206" s="24" t="s">
        <v>139</v>
      </c>
      <c r="D206" s="24">
        <v>250</v>
      </c>
      <c r="E206" s="24">
        <v>186</v>
      </c>
      <c r="F206" s="24">
        <v>3.4</v>
      </c>
      <c r="G206" s="24"/>
      <c r="H206" s="24"/>
      <c r="I206" s="24"/>
      <c r="J206" s="24"/>
      <c r="K206" s="24"/>
      <c r="L206" s="24"/>
      <c r="M206" s="24"/>
      <c r="N206" s="24"/>
      <c r="O206" s="24"/>
      <c r="P206" s="24"/>
      <c r="Q206" s="24">
        <v>150</v>
      </c>
      <c r="R206" s="24">
        <f t="shared" si="48"/>
        <v>510</v>
      </c>
      <c r="S206" s="24">
        <v>510</v>
      </c>
      <c r="T206" s="24"/>
      <c r="U206" s="24"/>
      <c r="V206" s="24">
        <f t="shared" si="49"/>
        <v>150</v>
      </c>
      <c r="W206" s="24">
        <f t="shared" si="50"/>
        <v>510</v>
      </c>
      <c r="X206" s="24">
        <f t="shared" si="51"/>
        <v>510</v>
      </c>
      <c r="Y206" s="24">
        <f t="shared" si="52"/>
        <v>0</v>
      </c>
      <c r="Z206" s="24">
        <f t="shared" si="53"/>
        <v>0</v>
      </c>
    </row>
    <row r="207" spans="1:26" x14ac:dyDescent="0.35">
      <c r="A207" s="26" t="s">
        <v>314</v>
      </c>
      <c r="B207" s="36" t="s">
        <v>1470</v>
      </c>
      <c r="C207" s="24" t="s">
        <v>139</v>
      </c>
      <c r="D207" s="24">
        <v>15</v>
      </c>
      <c r="E207" s="24">
        <v>7</v>
      </c>
      <c r="F207" s="24">
        <v>10.5</v>
      </c>
      <c r="G207" s="24"/>
      <c r="H207" s="24"/>
      <c r="I207" s="24"/>
      <c r="J207" s="24"/>
      <c r="K207" s="24"/>
      <c r="L207" s="24"/>
      <c r="M207" s="24"/>
      <c r="N207" s="24"/>
      <c r="O207" s="24"/>
      <c r="P207" s="24"/>
      <c r="Q207" s="24">
        <v>10</v>
      </c>
      <c r="R207" s="24">
        <f t="shared" si="48"/>
        <v>110</v>
      </c>
      <c r="S207" s="24">
        <v>110</v>
      </c>
      <c r="T207" s="24"/>
      <c r="U207" s="24"/>
      <c r="V207" s="24">
        <f t="shared" si="49"/>
        <v>10</v>
      </c>
      <c r="W207" s="24">
        <f t="shared" si="50"/>
        <v>110</v>
      </c>
      <c r="X207" s="24">
        <f t="shared" si="51"/>
        <v>110</v>
      </c>
      <c r="Y207" s="24">
        <f t="shared" si="52"/>
        <v>0</v>
      </c>
      <c r="Z207" s="24">
        <f t="shared" si="53"/>
        <v>0</v>
      </c>
    </row>
    <row r="208" spans="1:26" ht="25" customHeight="1" x14ac:dyDescent="0.35">
      <c r="A208" s="14">
        <v>7</v>
      </c>
      <c r="B208" s="35" t="s">
        <v>43</v>
      </c>
      <c r="C208" s="22"/>
      <c r="D208" s="22"/>
      <c r="E208" s="22"/>
      <c r="F208" s="22"/>
      <c r="G208" s="22"/>
      <c r="H208" s="22">
        <f>SUM(H209:H227)</f>
        <v>4707.8819999999996</v>
      </c>
      <c r="I208" s="22">
        <f>SUM(I209:I227)</f>
        <v>4057.8820000000001</v>
      </c>
      <c r="J208" s="22">
        <f>SUM(J209:J227)</f>
        <v>0</v>
      </c>
      <c r="K208" s="22">
        <f>SUM(K209:K227)</f>
        <v>650</v>
      </c>
      <c r="L208" s="22"/>
      <c r="M208" s="22">
        <f>SUM(M209:M227)</f>
        <v>11694</v>
      </c>
      <c r="N208" s="22">
        <f>SUM(N209:N227)</f>
        <v>8420</v>
      </c>
      <c r="O208" s="22">
        <f>SUM(O209:O227)</f>
        <v>0</v>
      </c>
      <c r="P208" s="22">
        <f>SUM(P209:P227)</f>
        <v>3274</v>
      </c>
      <c r="Q208" s="22"/>
      <c r="R208" s="22">
        <f>SUM(R209:R227)</f>
        <v>20087</v>
      </c>
      <c r="S208" s="22">
        <f>SUM(S209:S227)</f>
        <v>19040</v>
      </c>
      <c r="T208" s="22">
        <f>SUM(T209:T227)</f>
        <v>0</v>
      </c>
      <c r="U208" s="22">
        <f>SUM(U209:U227)</f>
        <v>1047</v>
      </c>
      <c r="V208" s="22"/>
      <c r="W208" s="22">
        <f>SUM(W209:W227)</f>
        <v>36488.881999999998</v>
      </c>
      <c r="X208" s="22">
        <f>SUM(X209:X227)</f>
        <v>31517.881999999998</v>
      </c>
      <c r="Y208" s="22">
        <f>SUM(Y209:Y227)</f>
        <v>0</v>
      </c>
      <c r="Z208" s="22">
        <f>SUM(Z209:Z227)</f>
        <v>4971</v>
      </c>
    </row>
    <row r="209" spans="1:26" x14ac:dyDescent="0.35">
      <c r="A209" s="26" t="s">
        <v>354</v>
      </c>
      <c r="B209" s="36" t="s">
        <v>34</v>
      </c>
      <c r="C209" s="24" t="s">
        <v>32</v>
      </c>
      <c r="D209" s="24">
        <v>6</v>
      </c>
      <c r="E209" s="24">
        <v>2</v>
      </c>
      <c r="F209" s="24">
        <v>890</v>
      </c>
      <c r="G209" s="24">
        <v>1</v>
      </c>
      <c r="H209" s="24">
        <f t="shared" si="56"/>
        <v>890</v>
      </c>
      <c r="I209" s="24">
        <v>890</v>
      </c>
      <c r="J209" s="24"/>
      <c r="K209" s="24"/>
      <c r="L209" s="24"/>
      <c r="M209" s="24">
        <f t="shared" si="47"/>
        <v>0</v>
      </c>
      <c r="N209" s="24"/>
      <c r="O209" s="24"/>
      <c r="P209" s="24"/>
      <c r="Q209" s="24"/>
      <c r="R209" s="24">
        <f t="shared" si="48"/>
        <v>0</v>
      </c>
      <c r="S209" s="24"/>
      <c r="T209" s="24"/>
      <c r="U209" s="24"/>
      <c r="V209" s="24">
        <f t="shared" si="49"/>
        <v>1</v>
      </c>
      <c r="W209" s="24">
        <f t="shared" si="50"/>
        <v>890</v>
      </c>
      <c r="X209" s="24">
        <f t="shared" si="51"/>
        <v>890</v>
      </c>
      <c r="Y209" s="24">
        <f t="shared" si="52"/>
        <v>0</v>
      </c>
      <c r="Z209" s="24">
        <f t="shared" si="53"/>
        <v>0</v>
      </c>
    </row>
    <row r="210" spans="1:26" x14ac:dyDescent="0.35">
      <c r="A210" s="26" t="s">
        <v>355</v>
      </c>
      <c r="B210" s="36" t="s">
        <v>1424</v>
      </c>
      <c r="C210" s="24" t="s">
        <v>32</v>
      </c>
      <c r="D210" s="24">
        <v>7</v>
      </c>
      <c r="E210" s="24">
        <v>3</v>
      </c>
      <c r="F210" s="24">
        <v>1150</v>
      </c>
      <c r="G210" s="24">
        <v>1</v>
      </c>
      <c r="H210" s="24">
        <f t="shared" si="56"/>
        <v>1150</v>
      </c>
      <c r="I210" s="24">
        <v>1150</v>
      </c>
      <c r="J210" s="24"/>
      <c r="K210" s="24"/>
      <c r="L210" s="24"/>
      <c r="M210" s="24"/>
      <c r="N210" s="24"/>
      <c r="O210" s="24"/>
      <c r="P210" s="24"/>
      <c r="Q210" s="24"/>
      <c r="R210" s="24">
        <f t="shared" si="48"/>
        <v>0</v>
      </c>
      <c r="S210" s="24"/>
      <c r="T210" s="24"/>
      <c r="U210" s="24"/>
      <c r="V210" s="24">
        <f t="shared" si="49"/>
        <v>1</v>
      </c>
      <c r="W210" s="24">
        <f t="shared" si="50"/>
        <v>1150</v>
      </c>
      <c r="X210" s="24">
        <f t="shared" si="51"/>
        <v>1150</v>
      </c>
      <c r="Y210" s="24">
        <f t="shared" si="52"/>
        <v>0</v>
      </c>
      <c r="Z210" s="24">
        <f t="shared" si="53"/>
        <v>0</v>
      </c>
    </row>
    <row r="211" spans="1:26" x14ac:dyDescent="0.35">
      <c r="A211" s="26" t="s">
        <v>356</v>
      </c>
      <c r="B211" s="36" t="s">
        <v>1471</v>
      </c>
      <c r="C211" s="24" t="s">
        <v>139</v>
      </c>
      <c r="D211" s="24">
        <v>1</v>
      </c>
      <c r="E211" s="24">
        <v>1</v>
      </c>
      <c r="F211" s="24">
        <v>530</v>
      </c>
      <c r="G211" s="24">
        <v>1</v>
      </c>
      <c r="H211" s="24">
        <f t="shared" si="56"/>
        <v>530</v>
      </c>
      <c r="I211" s="24">
        <v>530</v>
      </c>
      <c r="J211" s="24"/>
      <c r="K211" s="24"/>
      <c r="L211" s="24"/>
      <c r="M211" s="24">
        <f t="shared" si="47"/>
        <v>0</v>
      </c>
      <c r="N211" s="24"/>
      <c r="O211" s="24"/>
      <c r="P211" s="24"/>
      <c r="Q211" s="24"/>
      <c r="R211" s="24">
        <f t="shared" si="48"/>
        <v>0</v>
      </c>
      <c r="S211" s="24"/>
      <c r="T211" s="24"/>
      <c r="U211" s="24"/>
      <c r="V211" s="24">
        <f t="shared" si="49"/>
        <v>1</v>
      </c>
      <c r="W211" s="24">
        <f t="shared" si="50"/>
        <v>530</v>
      </c>
      <c r="X211" s="24">
        <f t="shared" si="51"/>
        <v>530</v>
      </c>
      <c r="Y211" s="24">
        <f t="shared" si="52"/>
        <v>0</v>
      </c>
      <c r="Z211" s="24">
        <f t="shared" si="53"/>
        <v>0</v>
      </c>
    </row>
    <row r="212" spans="1:26" x14ac:dyDescent="0.35">
      <c r="A212" s="26" t="s">
        <v>357</v>
      </c>
      <c r="B212" s="36" t="s">
        <v>1472</v>
      </c>
      <c r="C212" s="24" t="s">
        <v>139</v>
      </c>
      <c r="D212" s="24">
        <v>1</v>
      </c>
      <c r="E212" s="24">
        <v>1</v>
      </c>
      <c r="F212" s="24">
        <v>717.88199999999995</v>
      </c>
      <c r="G212" s="24">
        <v>1</v>
      </c>
      <c r="H212" s="24">
        <f t="shared" si="56"/>
        <v>717.88199999999995</v>
      </c>
      <c r="I212" s="24">
        <v>717.88199999999995</v>
      </c>
      <c r="J212" s="24"/>
      <c r="K212" s="24"/>
      <c r="L212" s="24"/>
      <c r="M212" s="24">
        <f t="shared" si="47"/>
        <v>0</v>
      </c>
      <c r="N212" s="24"/>
      <c r="O212" s="24"/>
      <c r="P212" s="24"/>
      <c r="Q212" s="24"/>
      <c r="R212" s="24">
        <f t="shared" si="48"/>
        <v>0</v>
      </c>
      <c r="S212" s="24"/>
      <c r="T212" s="24"/>
      <c r="U212" s="24"/>
      <c r="V212" s="24">
        <f t="shared" si="49"/>
        <v>1</v>
      </c>
      <c r="W212" s="24">
        <f t="shared" si="50"/>
        <v>717.88199999999995</v>
      </c>
      <c r="X212" s="24">
        <f t="shared" si="51"/>
        <v>717.88199999999995</v>
      </c>
      <c r="Y212" s="24">
        <f t="shared" si="52"/>
        <v>0</v>
      </c>
      <c r="Z212" s="24">
        <f t="shared" si="53"/>
        <v>0</v>
      </c>
    </row>
    <row r="213" spans="1:26" x14ac:dyDescent="0.35">
      <c r="A213" s="26" t="s">
        <v>358</v>
      </c>
      <c r="B213" s="36" t="s">
        <v>459</v>
      </c>
      <c r="C213" s="24" t="s">
        <v>139</v>
      </c>
      <c r="D213" s="24">
        <v>1</v>
      </c>
      <c r="E213" s="24">
        <v>1</v>
      </c>
      <c r="F213" s="24">
        <v>770</v>
      </c>
      <c r="G213" s="24">
        <v>1</v>
      </c>
      <c r="H213" s="24">
        <f t="shared" si="56"/>
        <v>770</v>
      </c>
      <c r="I213" s="24">
        <v>770</v>
      </c>
      <c r="J213" s="24"/>
      <c r="K213" s="24"/>
      <c r="L213" s="24"/>
      <c r="M213" s="24">
        <f t="shared" si="47"/>
        <v>0</v>
      </c>
      <c r="N213" s="24"/>
      <c r="O213" s="24"/>
      <c r="P213" s="24"/>
      <c r="Q213" s="24"/>
      <c r="R213" s="24">
        <f t="shared" si="48"/>
        <v>0</v>
      </c>
      <c r="S213" s="24"/>
      <c r="T213" s="24"/>
      <c r="U213" s="24"/>
      <c r="V213" s="24">
        <f t="shared" si="49"/>
        <v>1</v>
      </c>
      <c r="W213" s="24">
        <f t="shared" si="50"/>
        <v>770</v>
      </c>
      <c r="X213" s="24">
        <f t="shared" si="51"/>
        <v>770</v>
      </c>
      <c r="Y213" s="24">
        <f t="shared" si="52"/>
        <v>0</v>
      </c>
      <c r="Z213" s="24">
        <f t="shared" si="53"/>
        <v>0</v>
      </c>
    </row>
    <row r="214" spans="1:26" x14ac:dyDescent="0.35">
      <c r="A214" s="26" t="s">
        <v>359</v>
      </c>
      <c r="B214" s="36" t="s">
        <v>409</v>
      </c>
      <c r="C214" s="24" t="s">
        <v>132</v>
      </c>
      <c r="D214" s="24">
        <v>8</v>
      </c>
      <c r="E214" s="24">
        <v>3</v>
      </c>
      <c r="F214" s="24">
        <v>258</v>
      </c>
      <c r="G214" s="24">
        <v>1</v>
      </c>
      <c r="H214" s="24">
        <f t="shared" ref="H214:H226" si="58">I214+J214+K214</f>
        <v>258</v>
      </c>
      <c r="I214" s="24"/>
      <c r="J214" s="24"/>
      <c r="K214" s="24">
        <v>258</v>
      </c>
      <c r="L214" s="24">
        <v>2</v>
      </c>
      <c r="M214" s="24">
        <f t="shared" ref="M214:M226" si="59">N214+O214+P214</f>
        <v>516</v>
      </c>
      <c r="N214" s="24"/>
      <c r="O214" s="24"/>
      <c r="P214" s="24">
        <v>516</v>
      </c>
      <c r="Q214" s="24"/>
      <c r="R214" s="24">
        <f t="shared" ref="R214:R226" si="60">S214+T214+U214</f>
        <v>0</v>
      </c>
      <c r="S214" s="24"/>
      <c r="T214" s="24"/>
      <c r="U214" s="24"/>
      <c r="V214" s="24">
        <f t="shared" ref="V214:V226" si="61">G214+L214+Q214</f>
        <v>3</v>
      </c>
      <c r="W214" s="24">
        <f t="shared" ref="W214:W226" si="62">X214+Y214+Z214</f>
        <v>774</v>
      </c>
      <c r="X214" s="24">
        <f t="shared" ref="X214:X226" si="63">I214+N214+S214</f>
        <v>0</v>
      </c>
      <c r="Y214" s="24">
        <f t="shared" si="52"/>
        <v>0</v>
      </c>
      <c r="Z214" s="24">
        <f t="shared" si="53"/>
        <v>774</v>
      </c>
    </row>
    <row r="215" spans="1:26" x14ac:dyDescent="0.35">
      <c r="A215" s="26" t="s">
        <v>360</v>
      </c>
      <c r="B215" s="36" t="s">
        <v>462</v>
      </c>
      <c r="C215" s="24" t="s">
        <v>132</v>
      </c>
      <c r="D215" s="24">
        <v>15</v>
      </c>
      <c r="E215" s="24">
        <v>2</v>
      </c>
      <c r="F215" s="24">
        <v>54</v>
      </c>
      <c r="G215" s="24">
        <v>3</v>
      </c>
      <c r="H215" s="24">
        <f t="shared" si="58"/>
        <v>162</v>
      </c>
      <c r="I215" s="24"/>
      <c r="J215" s="24"/>
      <c r="K215" s="24">
        <v>162</v>
      </c>
      <c r="L215" s="24"/>
      <c r="M215" s="24">
        <f t="shared" si="59"/>
        <v>0</v>
      </c>
      <c r="N215" s="24"/>
      <c r="O215" s="24"/>
      <c r="P215" s="24"/>
      <c r="Q215" s="24"/>
      <c r="R215" s="24">
        <f t="shared" si="60"/>
        <v>0</v>
      </c>
      <c r="S215" s="24"/>
      <c r="T215" s="24"/>
      <c r="U215" s="24"/>
      <c r="V215" s="24">
        <f t="shared" si="61"/>
        <v>3</v>
      </c>
      <c r="W215" s="24">
        <f t="shared" si="62"/>
        <v>162</v>
      </c>
      <c r="X215" s="24">
        <f t="shared" si="63"/>
        <v>0</v>
      </c>
      <c r="Y215" s="24">
        <f t="shared" si="52"/>
        <v>0</v>
      </c>
      <c r="Z215" s="24">
        <f t="shared" si="53"/>
        <v>162</v>
      </c>
    </row>
    <row r="216" spans="1:26" ht="26" x14ac:dyDescent="0.35">
      <c r="A216" s="26" t="s">
        <v>361</v>
      </c>
      <c r="B216" s="36" t="s">
        <v>675</v>
      </c>
      <c r="C216" s="24" t="s">
        <v>145</v>
      </c>
      <c r="D216" s="24">
        <v>0</v>
      </c>
      <c r="E216" s="24">
        <v>0</v>
      </c>
      <c r="F216" s="24">
        <v>82</v>
      </c>
      <c r="G216" s="24">
        <v>1</v>
      </c>
      <c r="H216" s="24">
        <f t="shared" si="58"/>
        <v>82</v>
      </c>
      <c r="I216" s="24"/>
      <c r="J216" s="24"/>
      <c r="K216" s="24">
        <v>82</v>
      </c>
      <c r="L216" s="24">
        <v>1</v>
      </c>
      <c r="M216" s="24">
        <f t="shared" si="59"/>
        <v>82</v>
      </c>
      <c r="N216" s="24"/>
      <c r="O216" s="24"/>
      <c r="P216" s="24">
        <v>82</v>
      </c>
      <c r="Q216" s="24"/>
      <c r="R216" s="24">
        <f t="shared" si="60"/>
        <v>0</v>
      </c>
      <c r="S216" s="24"/>
      <c r="T216" s="24"/>
      <c r="U216" s="24"/>
      <c r="V216" s="24">
        <f t="shared" si="61"/>
        <v>2</v>
      </c>
      <c r="W216" s="24">
        <f t="shared" si="62"/>
        <v>164</v>
      </c>
      <c r="X216" s="24">
        <f t="shared" si="63"/>
        <v>0</v>
      </c>
      <c r="Y216" s="24">
        <f t="shared" si="52"/>
        <v>0</v>
      </c>
      <c r="Z216" s="24">
        <f t="shared" si="53"/>
        <v>164</v>
      </c>
    </row>
    <row r="217" spans="1:26" x14ac:dyDescent="0.35">
      <c r="A217" s="26" t="s">
        <v>362</v>
      </c>
      <c r="B217" s="36" t="s">
        <v>1477</v>
      </c>
      <c r="C217" s="24" t="s">
        <v>132</v>
      </c>
      <c r="D217" s="24">
        <v>4</v>
      </c>
      <c r="E217" s="24">
        <v>1</v>
      </c>
      <c r="F217" s="24">
        <v>148</v>
      </c>
      <c r="G217" s="24">
        <v>1</v>
      </c>
      <c r="H217" s="24">
        <f t="shared" si="58"/>
        <v>148</v>
      </c>
      <c r="I217" s="24"/>
      <c r="J217" s="24"/>
      <c r="K217" s="24">
        <v>148</v>
      </c>
      <c r="L217" s="24">
        <v>1</v>
      </c>
      <c r="M217" s="24">
        <f t="shared" si="59"/>
        <v>148</v>
      </c>
      <c r="N217" s="24"/>
      <c r="O217" s="24"/>
      <c r="P217" s="24">
        <v>148</v>
      </c>
      <c r="Q217" s="24"/>
      <c r="R217" s="24">
        <f t="shared" si="60"/>
        <v>0</v>
      </c>
      <c r="S217" s="24"/>
      <c r="T217" s="24"/>
      <c r="U217" s="24"/>
      <c r="V217" s="24">
        <f t="shared" si="61"/>
        <v>2</v>
      </c>
      <c r="W217" s="24">
        <f t="shared" si="62"/>
        <v>296</v>
      </c>
      <c r="X217" s="24">
        <f t="shared" si="63"/>
        <v>0</v>
      </c>
      <c r="Y217" s="24">
        <f t="shared" si="52"/>
        <v>0</v>
      </c>
      <c r="Z217" s="24">
        <f t="shared" si="53"/>
        <v>296</v>
      </c>
    </row>
    <row r="218" spans="1:26" ht="26" x14ac:dyDescent="0.35">
      <c r="A218" s="26" t="s">
        <v>363</v>
      </c>
      <c r="B218" s="36" t="s">
        <v>1474</v>
      </c>
      <c r="C218" s="24" t="s">
        <v>32</v>
      </c>
      <c r="D218" s="24">
        <v>2</v>
      </c>
      <c r="E218" s="24">
        <v>1</v>
      </c>
      <c r="F218" s="24">
        <v>4530</v>
      </c>
      <c r="G218" s="24"/>
      <c r="H218" s="24">
        <f t="shared" si="58"/>
        <v>0</v>
      </c>
      <c r="I218" s="24"/>
      <c r="J218" s="24"/>
      <c r="K218" s="24"/>
      <c r="L218" s="24">
        <v>1</v>
      </c>
      <c r="M218" s="24">
        <f t="shared" si="59"/>
        <v>4530</v>
      </c>
      <c r="N218" s="24">
        <v>4530</v>
      </c>
      <c r="O218" s="24"/>
      <c r="P218" s="24"/>
      <c r="Q218" s="24"/>
      <c r="R218" s="24">
        <f t="shared" si="60"/>
        <v>0</v>
      </c>
      <c r="S218" s="24"/>
      <c r="T218" s="24"/>
      <c r="U218" s="24"/>
      <c r="V218" s="24">
        <f t="shared" si="61"/>
        <v>1</v>
      </c>
      <c r="W218" s="24">
        <f t="shared" si="62"/>
        <v>4530</v>
      </c>
      <c r="X218" s="24">
        <f t="shared" si="63"/>
        <v>4530</v>
      </c>
      <c r="Y218" s="24">
        <f t="shared" si="52"/>
        <v>0</v>
      </c>
      <c r="Z218" s="24">
        <f t="shared" si="53"/>
        <v>0</v>
      </c>
    </row>
    <row r="219" spans="1:26" ht="26" x14ac:dyDescent="0.35">
      <c r="A219" s="26" t="s">
        <v>364</v>
      </c>
      <c r="B219" s="36" t="s">
        <v>949</v>
      </c>
      <c r="C219" s="24" t="s">
        <v>33</v>
      </c>
      <c r="D219" s="24">
        <v>3</v>
      </c>
      <c r="E219" s="24">
        <v>2</v>
      </c>
      <c r="F219" s="24">
        <v>3890</v>
      </c>
      <c r="G219" s="24"/>
      <c r="H219" s="24">
        <f t="shared" si="58"/>
        <v>0</v>
      </c>
      <c r="I219" s="24"/>
      <c r="J219" s="24"/>
      <c r="K219" s="24"/>
      <c r="L219" s="24">
        <v>1</v>
      </c>
      <c r="M219" s="24">
        <f t="shared" si="59"/>
        <v>3890</v>
      </c>
      <c r="N219" s="24">
        <v>3890</v>
      </c>
      <c r="O219" s="24"/>
      <c r="P219" s="24"/>
      <c r="Q219" s="24"/>
      <c r="R219" s="24">
        <f t="shared" si="60"/>
        <v>0</v>
      </c>
      <c r="S219" s="24"/>
      <c r="T219" s="24"/>
      <c r="U219" s="24"/>
      <c r="V219" s="24">
        <f t="shared" si="61"/>
        <v>1</v>
      </c>
      <c r="W219" s="24">
        <f t="shared" si="62"/>
        <v>3890</v>
      </c>
      <c r="X219" s="24">
        <f t="shared" si="63"/>
        <v>3890</v>
      </c>
      <c r="Y219" s="24">
        <f t="shared" si="52"/>
        <v>0</v>
      </c>
      <c r="Z219" s="24">
        <f t="shared" si="53"/>
        <v>0</v>
      </c>
    </row>
    <row r="220" spans="1:26" ht="26" x14ac:dyDescent="0.35">
      <c r="A220" s="26" t="s">
        <v>365</v>
      </c>
      <c r="B220" s="36" t="s">
        <v>1475</v>
      </c>
      <c r="C220" s="24" t="s">
        <v>132</v>
      </c>
      <c r="D220" s="24">
        <v>5</v>
      </c>
      <c r="E220" s="24">
        <v>1</v>
      </c>
      <c r="F220" s="24">
        <v>550</v>
      </c>
      <c r="G220" s="24"/>
      <c r="H220" s="24">
        <f t="shared" si="58"/>
        <v>0</v>
      </c>
      <c r="I220" s="24"/>
      <c r="J220" s="24"/>
      <c r="K220" s="24"/>
      <c r="L220" s="24">
        <v>1</v>
      </c>
      <c r="M220" s="24">
        <f t="shared" si="59"/>
        <v>550</v>
      </c>
      <c r="N220" s="24"/>
      <c r="O220" s="24"/>
      <c r="P220" s="24">
        <v>550</v>
      </c>
      <c r="Q220" s="24">
        <v>1</v>
      </c>
      <c r="R220" s="24">
        <f t="shared" si="60"/>
        <v>550</v>
      </c>
      <c r="S220" s="24"/>
      <c r="T220" s="24"/>
      <c r="U220" s="24">
        <v>550</v>
      </c>
      <c r="V220" s="24">
        <f t="shared" si="61"/>
        <v>2</v>
      </c>
      <c r="W220" s="24">
        <f t="shared" si="62"/>
        <v>1100</v>
      </c>
      <c r="X220" s="24">
        <f t="shared" si="63"/>
        <v>0</v>
      </c>
      <c r="Y220" s="24">
        <f t="shared" si="52"/>
        <v>0</v>
      </c>
      <c r="Z220" s="24">
        <f t="shared" si="53"/>
        <v>1100</v>
      </c>
    </row>
    <row r="221" spans="1:26" ht="26" x14ac:dyDescent="0.35">
      <c r="A221" s="26" t="s">
        <v>366</v>
      </c>
      <c r="B221" s="36" t="s">
        <v>1476</v>
      </c>
      <c r="C221" s="24" t="s">
        <v>32</v>
      </c>
      <c r="D221" s="24">
        <v>26</v>
      </c>
      <c r="E221" s="24">
        <v>2</v>
      </c>
      <c r="F221" s="24">
        <v>195</v>
      </c>
      <c r="G221" s="24"/>
      <c r="H221" s="24">
        <f t="shared" si="58"/>
        <v>0</v>
      </c>
      <c r="I221" s="24"/>
      <c r="J221" s="24"/>
      <c r="K221" s="24"/>
      <c r="L221" s="24">
        <v>2</v>
      </c>
      <c r="M221" s="24">
        <f t="shared" si="59"/>
        <v>390</v>
      </c>
      <c r="N221" s="24"/>
      <c r="O221" s="24"/>
      <c r="P221" s="24">
        <v>390</v>
      </c>
      <c r="Q221" s="24">
        <v>1</v>
      </c>
      <c r="R221" s="24">
        <f t="shared" si="60"/>
        <v>195</v>
      </c>
      <c r="S221" s="24"/>
      <c r="T221" s="24"/>
      <c r="U221" s="24">
        <v>195</v>
      </c>
      <c r="V221" s="24">
        <f t="shared" si="61"/>
        <v>3</v>
      </c>
      <c r="W221" s="24">
        <f t="shared" si="62"/>
        <v>585</v>
      </c>
      <c r="X221" s="24">
        <f t="shared" si="63"/>
        <v>0</v>
      </c>
      <c r="Y221" s="24">
        <f t="shared" si="52"/>
        <v>0</v>
      </c>
      <c r="Z221" s="24">
        <f t="shared" si="53"/>
        <v>585</v>
      </c>
    </row>
    <row r="222" spans="1:26" ht="26" x14ac:dyDescent="0.35">
      <c r="A222" s="26" t="s">
        <v>367</v>
      </c>
      <c r="B222" s="36" t="s">
        <v>3678</v>
      </c>
      <c r="C222" s="24" t="s">
        <v>145</v>
      </c>
      <c r="D222" s="24">
        <v>0</v>
      </c>
      <c r="E222" s="24">
        <v>2</v>
      </c>
      <c r="F222" s="24">
        <v>183</v>
      </c>
      <c r="G222" s="24"/>
      <c r="H222" s="24">
        <f t="shared" si="58"/>
        <v>0</v>
      </c>
      <c r="I222" s="24"/>
      <c r="J222" s="24"/>
      <c r="K222" s="24"/>
      <c r="L222" s="24">
        <v>1</v>
      </c>
      <c r="M222" s="24">
        <f t="shared" si="59"/>
        <v>183</v>
      </c>
      <c r="N222" s="24"/>
      <c r="O222" s="24"/>
      <c r="P222" s="24">
        <v>183</v>
      </c>
      <c r="Q222" s="24">
        <v>1</v>
      </c>
      <c r="R222" s="24">
        <f t="shared" si="60"/>
        <v>183</v>
      </c>
      <c r="S222" s="24"/>
      <c r="T222" s="24"/>
      <c r="U222" s="24">
        <v>183</v>
      </c>
      <c r="V222" s="24">
        <f t="shared" si="61"/>
        <v>2</v>
      </c>
      <c r="W222" s="24">
        <f t="shared" si="62"/>
        <v>366</v>
      </c>
      <c r="X222" s="24">
        <f t="shared" si="63"/>
        <v>0</v>
      </c>
      <c r="Y222" s="24">
        <f t="shared" si="52"/>
        <v>0</v>
      </c>
      <c r="Z222" s="24">
        <f t="shared" si="53"/>
        <v>366</v>
      </c>
    </row>
    <row r="223" spans="1:26" ht="26" x14ac:dyDescent="0.35">
      <c r="A223" s="26" t="s">
        <v>368</v>
      </c>
      <c r="B223" s="36" t="s">
        <v>1478</v>
      </c>
      <c r="C223" s="24" t="s">
        <v>145</v>
      </c>
      <c r="D223" s="24">
        <v>2</v>
      </c>
      <c r="E223" s="24">
        <v>0</v>
      </c>
      <c r="F223" s="24">
        <v>119</v>
      </c>
      <c r="G223" s="24"/>
      <c r="H223" s="24">
        <f t="shared" si="58"/>
        <v>0</v>
      </c>
      <c r="I223" s="24"/>
      <c r="J223" s="24"/>
      <c r="K223" s="24"/>
      <c r="L223" s="24">
        <v>1</v>
      </c>
      <c r="M223" s="24">
        <f t="shared" si="59"/>
        <v>119</v>
      </c>
      <c r="N223" s="24"/>
      <c r="O223" s="24"/>
      <c r="P223" s="24">
        <v>119</v>
      </c>
      <c r="Q223" s="24">
        <v>1</v>
      </c>
      <c r="R223" s="24">
        <f t="shared" si="60"/>
        <v>119</v>
      </c>
      <c r="S223" s="24"/>
      <c r="T223" s="24"/>
      <c r="U223" s="24">
        <v>119</v>
      </c>
      <c r="V223" s="24">
        <f t="shared" si="61"/>
        <v>2</v>
      </c>
      <c r="W223" s="24">
        <f t="shared" si="62"/>
        <v>238</v>
      </c>
      <c r="X223" s="24">
        <f t="shared" si="63"/>
        <v>0</v>
      </c>
      <c r="Y223" s="24">
        <f t="shared" si="52"/>
        <v>0</v>
      </c>
      <c r="Z223" s="24">
        <f t="shared" si="53"/>
        <v>238</v>
      </c>
    </row>
    <row r="224" spans="1:26" ht="26" x14ac:dyDescent="0.35">
      <c r="A224" s="26" t="s">
        <v>369</v>
      </c>
      <c r="B224" s="36" t="s">
        <v>1479</v>
      </c>
      <c r="C224" s="24" t="s">
        <v>145</v>
      </c>
      <c r="D224" s="24">
        <v>0</v>
      </c>
      <c r="E224" s="24">
        <v>0</v>
      </c>
      <c r="F224" s="24">
        <v>126</v>
      </c>
      <c r="G224" s="24"/>
      <c r="H224" s="24">
        <f t="shared" si="58"/>
        <v>0</v>
      </c>
      <c r="I224" s="24"/>
      <c r="J224" s="24"/>
      <c r="K224" s="24"/>
      <c r="L224" s="24">
        <v>1</v>
      </c>
      <c r="M224" s="24">
        <f t="shared" si="59"/>
        <v>126</v>
      </c>
      <c r="N224" s="24"/>
      <c r="O224" s="24"/>
      <c r="P224" s="24">
        <v>126</v>
      </c>
      <c r="Q224" s="24"/>
      <c r="R224" s="24">
        <f t="shared" si="60"/>
        <v>0</v>
      </c>
      <c r="S224" s="24"/>
      <c r="T224" s="24"/>
      <c r="U224" s="24"/>
      <c r="V224" s="24">
        <f t="shared" si="61"/>
        <v>1</v>
      </c>
      <c r="W224" s="24">
        <f t="shared" si="62"/>
        <v>126</v>
      </c>
      <c r="X224" s="24">
        <f t="shared" si="63"/>
        <v>0</v>
      </c>
      <c r="Y224" s="24">
        <f t="shared" si="52"/>
        <v>0</v>
      </c>
      <c r="Z224" s="24">
        <f t="shared" si="53"/>
        <v>126</v>
      </c>
    </row>
    <row r="225" spans="1:26" ht="26" x14ac:dyDescent="0.35">
      <c r="A225" s="26" t="s">
        <v>370</v>
      </c>
      <c r="B225" s="36" t="s">
        <v>1480</v>
      </c>
      <c r="C225" s="24" t="s">
        <v>132</v>
      </c>
      <c r="D225" s="24">
        <v>70</v>
      </c>
      <c r="E225" s="24">
        <v>30</v>
      </c>
      <c r="F225" s="24">
        <v>21</v>
      </c>
      <c r="G225" s="24"/>
      <c r="H225" s="24">
        <f t="shared" si="58"/>
        <v>0</v>
      </c>
      <c r="I225" s="24"/>
      <c r="J225" s="24"/>
      <c r="K225" s="24"/>
      <c r="L225" s="24">
        <v>50</v>
      </c>
      <c r="M225" s="24">
        <f t="shared" si="59"/>
        <v>1050</v>
      </c>
      <c r="N225" s="24"/>
      <c r="O225" s="24"/>
      <c r="P225" s="24">
        <v>1050</v>
      </c>
      <c r="Q225" s="24"/>
      <c r="R225" s="24">
        <f t="shared" si="60"/>
        <v>0</v>
      </c>
      <c r="S225" s="24"/>
      <c r="T225" s="24"/>
      <c r="U225" s="24"/>
      <c r="V225" s="24">
        <f t="shared" si="61"/>
        <v>50</v>
      </c>
      <c r="W225" s="24">
        <f t="shared" si="62"/>
        <v>1050</v>
      </c>
      <c r="X225" s="24">
        <f t="shared" si="63"/>
        <v>0</v>
      </c>
      <c r="Y225" s="24">
        <f t="shared" si="52"/>
        <v>0</v>
      </c>
      <c r="Z225" s="24">
        <f t="shared" si="53"/>
        <v>1050</v>
      </c>
    </row>
    <row r="226" spans="1:26" x14ac:dyDescent="0.35">
      <c r="A226" s="26" t="s">
        <v>371</v>
      </c>
      <c r="B226" s="36" t="s">
        <v>1481</v>
      </c>
      <c r="C226" s="24" t="s">
        <v>132</v>
      </c>
      <c r="D226" s="24">
        <v>0</v>
      </c>
      <c r="E226" s="24">
        <v>30</v>
      </c>
      <c r="F226" s="24">
        <v>2.2000000000000002</v>
      </c>
      <c r="G226" s="24"/>
      <c r="H226" s="24">
        <f t="shared" si="58"/>
        <v>0</v>
      </c>
      <c r="I226" s="24"/>
      <c r="J226" s="24"/>
      <c r="K226" s="24"/>
      <c r="L226" s="24">
        <v>50</v>
      </c>
      <c r="M226" s="24">
        <f t="shared" si="59"/>
        <v>110</v>
      </c>
      <c r="N226" s="24"/>
      <c r="O226" s="24"/>
      <c r="P226" s="24">
        <v>110</v>
      </c>
      <c r="Q226" s="24"/>
      <c r="R226" s="24">
        <f t="shared" si="60"/>
        <v>0</v>
      </c>
      <c r="S226" s="24"/>
      <c r="T226" s="24"/>
      <c r="U226" s="24"/>
      <c r="V226" s="24">
        <f t="shared" si="61"/>
        <v>50</v>
      </c>
      <c r="W226" s="24">
        <f t="shared" si="62"/>
        <v>110</v>
      </c>
      <c r="X226" s="24">
        <f t="shared" si="63"/>
        <v>0</v>
      </c>
      <c r="Y226" s="24">
        <f t="shared" si="52"/>
        <v>0</v>
      </c>
      <c r="Z226" s="24">
        <f t="shared" si="53"/>
        <v>110</v>
      </c>
    </row>
    <row r="227" spans="1:26" ht="39" x14ac:dyDescent="0.35">
      <c r="A227" s="26" t="s">
        <v>372</v>
      </c>
      <c r="B227" s="36" t="s">
        <v>1473</v>
      </c>
      <c r="C227" s="24" t="s">
        <v>33</v>
      </c>
      <c r="D227" s="24">
        <v>1</v>
      </c>
      <c r="E227" s="24">
        <v>0</v>
      </c>
      <c r="F227" s="24">
        <v>19040</v>
      </c>
      <c r="G227" s="24"/>
      <c r="H227" s="24">
        <f t="shared" si="56"/>
        <v>0</v>
      </c>
      <c r="I227" s="24"/>
      <c r="J227" s="24"/>
      <c r="K227" s="24"/>
      <c r="L227" s="24"/>
      <c r="M227" s="24">
        <f t="shared" si="47"/>
        <v>0</v>
      </c>
      <c r="N227" s="24"/>
      <c r="O227" s="24"/>
      <c r="P227" s="24"/>
      <c r="Q227" s="24">
        <v>1</v>
      </c>
      <c r="R227" s="24">
        <f t="shared" si="48"/>
        <v>19040</v>
      </c>
      <c r="S227" s="24">
        <v>19040</v>
      </c>
      <c r="T227" s="24"/>
      <c r="U227" s="24"/>
      <c r="V227" s="24">
        <f t="shared" si="49"/>
        <v>1</v>
      </c>
      <c r="W227" s="24">
        <f t="shared" si="50"/>
        <v>19040</v>
      </c>
      <c r="X227" s="24">
        <f t="shared" si="51"/>
        <v>19040</v>
      </c>
      <c r="Y227" s="24">
        <f t="shared" si="52"/>
        <v>0</v>
      </c>
      <c r="Z227" s="24">
        <f t="shared" si="53"/>
        <v>0</v>
      </c>
    </row>
    <row r="228" spans="1:26" ht="25" customHeight="1" x14ac:dyDescent="0.35">
      <c r="A228" s="14">
        <v>8</v>
      </c>
      <c r="B228" s="35" t="s">
        <v>44</v>
      </c>
      <c r="C228" s="22"/>
      <c r="D228" s="22"/>
      <c r="E228" s="22"/>
      <c r="F228" s="22"/>
      <c r="G228" s="22"/>
      <c r="H228" s="22">
        <f>SUM(H229:H245)</f>
        <v>7694</v>
      </c>
      <c r="I228" s="22">
        <f t="shared" ref="I228:Z228" si="64">SUM(I229:I245)</f>
        <v>7694</v>
      </c>
      <c r="J228" s="22">
        <f t="shared" si="64"/>
        <v>0</v>
      </c>
      <c r="K228" s="22">
        <f t="shared" si="64"/>
        <v>0</v>
      </c>
      <c r="L228" s="22"/>
      <c r="M228" s="22">
        <f t="shared" si="64"/>
        <v>7865</v>
      </c>
      <c r="N228" s="22">
        <f t="shared" si="64"/>
        <v>7865</v>
      </c>
      <c r="O228" s="22">
        <f t="shared" si="64"/>
        <v>0</v>
      </c>
      <c r="P228" s="22">
        <f t="shared" si="64"/>
        <v>0</v>
      </c>
      <c r="Q228" s="22"/>
      <c r="R228" s="22">
        <f>SUM(R229:R245)</f>
        <v>7806</v>
      </c>
      <c r="S228" s="22">
        <f>SUM(S229:S245)</f>
        <v>7806</v>
      </c>
      <c r="T228" s="22">
        <f t="shared" si="64"/>
        <v>0</v>
      </c>
      <c r="U228" s="22">
        <f t="shared" si="64"/>
        <v>0</v>
      </c>
      <c r="V228" s="22"/>
      <c r="W228" s="22">
        <f t="shared" si="64"/>
        <v>23365</v>
      </c>
      <c r="X228" s="22">
        <f t="shared" si="64"/>
        <v>23365</v>
      </c>
      <c r="Y228" s="22">
        <f t="shared" si="64"/>
        <v>0</v>
      </c>
      <c r="Z228" s="22">
        <f t="shared" si="64"/>
        <v>0</v>
      </c>
    </row>
    <row r="229" spans="1:26" x14ac:dyDescent="0.35">
      <c r="A229" s="26" t="s">
        <v>638</v>
      </c>
      <c r="B229" s="36" t="s">
        <v>1465</v>
      </c>
      <c r="C229" s="24" t="s">
        <v>145</v>
      </c>
      <c r="D229" s="24">
        <v>4</v>
      </c>
      <c r="E229" s="24">
        <v>0</v>
      </c>
      <c r="F229" s="24">
        <v>4410</v>
      </c>
      <c r="G229" s="24">
        <v>1</v>
      </c>
      <c r="H229" s="24">
        <f t="shared" si="56"/>
        <v>4410</v>
      </c>
      <c r="I229" s="24">
        <v>4410</v>
      </c>
      <c r="J229" s="24"/>
      <c r="K229" s="24"/>
      <c r="L229" s="24"/>
      <c r="M229" s="24"/>
      <c r="N229" s="24"/>
      <c r="O229" s="24"/>
      <c r="P229" s="24"/>
      <c r="Q229" s="24"/>
      <c r="R229" s="24"/>
      <c r="S229" s="24"/>
      <c r="T229" s="24"/>
      <c r="U229" s="24"/>
      <c r="V229" s="24">
        <f t="shared" si="49"/>
        <v>1</v>
      </c>
      <c r="W229" s="24">
        <f t="shared" si="50"/>
        <v>4410</v>
      </c>
      <c r="X229" s="24">
        <f t="shared" si="51"/>
        <v>4410</v>
      </c>
      <c r="Y229" s="24">
        <f t="shared" si="52"/>
        <v>0</v>
      </c>
      <c r="Z229" s="24">
        <f t="shared" si="53"/>
        <v>0</v>
      </c>
    </row>
    <row r="230" spans="1:26" x14ac:dyDescent="0.35">
      <c r="A230" s="26" t="s">
        <v>639</v>
      </c>
      <c r="B230" s="36" t="s">
        <v>1211</v>
      </c>
      <c r="C230" s="24" t="s">
        <v>139</v>
      </c>
      <c r="D230" s="24">
        <v>2</v>
      </c>
      <c r="E230" s="24">
        <v>1</v>
      </c>
      <c r="F230" s="24">
        <v>615</v>
      </c>
      <c r="G230" s="24">
        <v>1</v>
      </c>
      <c r="H230" s="24">
        <f t="shared" si="56"/>
        <v>615</v>
      </c>
      <c r="I230" s="24">
        <v>615</v>
      </c>
      <c r="J230" s="24"/>
      <c r="K230" s="24"/>
      <c r="L230" s="24"/>
      <c r="M230" s="24"/>
      <c r="N230" s="24"/>
      <c r="O230" s="24"/>
      <c r="P230" s="24"/>
      <c r="Q230" s="24"/>
      <c r="R230" s="24"/>
      <c r="S230" s="24"/>
      <c r="T230" s="24"/>
      <c r="U230" s="24"/>
      <c r="V230" s="24">
        <f t="shared" si="49"/>
        <v>1</v>
      </c>
      <c r="W230" s="24">
        <f t="shared" si="50"/>
        <v>615</v>
      </c>
      <c r="X230" s="24">
        <f t="shared" si="51"/>
        <v>615</v>
      </c>
      <c r="Y230" s="24">
        <f t="shared" si="52"/>
        <v>0</v>
      </c>
      <c r="Z230" s="24">
        <f t="shared" si="53"/>
        <v>0</v>
      </c>
    </row>
    <row r="231" spans="1:26" x14ac:dyDescent="0.35">
      <c r="A231" s="26" t="s">
        <v>640</v>
      </c>
      <c r="B231" s="36" t="s">
        <v>1180</v>
      </c>
      <c r="C231" s="24" t="s">
        <v>145</v>
      </c>
      <c r="D231" s="24">
        <v>10</v>
      </c>
      <c r="E231" s="24">
        <v>3</v>
      </c>
      <c r="F231" s="24">
        <v>123</v>
      </c>
      <c r="G231" s="24">
        <v>3</v>
      </c>
      <c r="H231" s="24">
        <f t="shared" si="56"/>
        <v>369</v>
      </c>
      <c r="I231" s="24">
        <v>369</v>
      </c>
      <c r="J231" s="24"/>
      <c r="K231" s="24"/>
      <c r="L231" s="24"/>
      <c r="M231" s="24"/>
      <c r="N231" s="24"/>
      <c r="O231" s="24"/>
      <c r="P231" s="24"/>
      <c r="Q231" s="24"/>
      <c r="R231" s="24"/>
      <c r="S231" s="24"/>
      <c r="T231" s="24"/>
      <c r="U231" s="24"/>
      <c r="V231" s="24">
        <f t="shared" si="49"/>
        <v>3</v>
      </c>
      <c r="W231" s="24">
        <f t="shared" si="50"/>
        <v>369</v>
      </c>
      <c r="X231" s="24">
        <f t="shared" si="51"/>
        <v>369</v>
      </c>
      <c r="Y231" s="24">
        <f t="shared" si="52"/>
        <v>0</v>
      </c>
      <c r="Z231" s="24">
        <f t="shared" si="53"/>
        <v>0</v>
      </c>
    </row>
    <row r="232" spans="1:26" ht="26" x14ac:dyDescent="0.35">
      <c r="A232" s="26" t="s">
        <v>641</v>
      </c>
      <c r="B232" s="36" t="s">
        <v>3691</v>
      </c>
      <c r="C232" s="24" t="s">
        <v>139</v>
      </c>
      <c r="D232" s="24">
        <v>15</v>
      </c>
      <c r="E232" s="24">
        <v>0</v>
      </c>
      <c r="F232" s="24">
        <v>210</v>
      </c>
      <c r="G232" s="24">
        <v>2</v>
      </c>
      <c r="H232" s="24">
        <f t="shared" si="56"/>
        <v>420</v>
      </c>
      <c r="I232" s="24">
        <v>420</v>
      </c>
      <c r="J232" s="24"/>
      <c r="K232" s="24"/>
      <c r="L232" s="24">
        <v>1</v>
      </c>
      <c r="M232" s="24">
        <f t="shared" si="47"/>
        <v>210</v>
      </c>
      <c r="N232" s="24">
        <v>210</v>
      </c>
      <c r="O232" s="24"/>
      <c r="P232" s="24"/>
      <c r="Q232" s="24"/>
      <c r="R232" s="24"/>
      <c r="S232" s="24"/>
      <c r="T232" s="24"/>
      <c r="U232" s="24"/>
      <c r="V232" s="24">
        <f t="shared" si="49"/>
        <v>3</v>
      </c>
      <c r="W232" s="24">
        <f t="shared" si="50"/>
        <v>630</v>
      </c>
      <c r="X232" s="24">
        <f t="shared" si="51"/>
        <v>630</v>
      </c>
      <c r="Y232" s="24">
        <f t="shared" si="52"/>
        <v>0</v>
      </c>
      <c r="Z232" s="24">
        <f t="shared" si="53"/>
        <v>0</v>
      </c>
    </row>
    <row r="233" spans="1:26" ht="26" x14ac:dyDescent="0.35">
      <c r="A233" s="26" t="s">
        <v>642</v>
      </c>
      <c r="B233" s="36" t="s">
        <v>3625</v>
      </c>
      <c r="C233" s="24" t="s">
        <v>139</v>
      </c>
      <c r="D233" s="24">
        <v>15</v>
      </c>
      <c r="E233" s="24">
        <v>1</v>
      </c>
      <c r="F233" s="24">
        <v>170</v>
      </c>
      <c r="G233" s="24">
        <v>1</v>
      </c>
      <c r="H233" s="24">
        <f t="shared" si="56"/>
        <v>170</v>
      </c>
      <c r="I233" s="24">
        <v>170</v>
      </c>
      <c r="J233" s="24"/>
      <c r="K233" s="24"/>
      <c r="L233" s="24">
        <v>1</v>
      </c>
      <c r="M233" s="24">
        <f t="shared" si="47"/>
        <v>170</v>
      </c>
      <c r="N233" s="24">
        <v>170</v>
      </c>
      <c r="O233" s="24"/>
      <c r="P233" s="24"/>
      <c r="Q233" s="24">
        <v>2</v>
      </c>
      <c r="R233" s="24">
        <f t="shared" si="48"/>
        <v>340</v>
      </c>
      <c r="S233" s="24">
        <v>340</v>
      </c>
      <c r="T233" s="24"/>
      <c r="U233" s="24"/>
      <c r="V233" s="24">
        <f t="shared" si="49"/>
        <v>4</v>
      </c>
      <c r="W233" s="24">
        <f t="shared" si="50"/>
        <v>680</v>
      </c>
      <c r="X233" s="24">
        <f t="shared" si="51"/>
        <v>680</v>
      </c>
      <c r="Y233" s="24">
        <f t="shared" si="52"/>
        <v>0</v>
      </c>
      <c r="Z233" s="24">
        <f t="shared" si="53"/>
        <v>0</v>
      </c>
    </row>
    <row r="234" spans="1:26" x14ac:dyDescent="0.35">
      <c r="A234" s="26" t="s">
        <v>643</v>
      </c>
      <c r="B234" s="36" t="s">
        <v>409</v>
      </c>
      <c r="C234" s="24" t="s">
        <v>139</v>
      </c>
      <c r="D234" s="24">
        <v>2</v>
      </c>
      <c r="E234" s="24">
        <v>0</v>
      </c>
      <c r="F234" s="24">
        <v>1710</v>
      </c>
      <c r="G234" s="24">
        <v>1</v>
      </c>
      <c r="H234" s="24">
        <f t="shared" si="56"/>
        <v>1710</v>
      </c>
      <c r="I234" s="24">
        <v>1710</v>
      </c>
      <c r="J234" s="24"/>
      <c r="K234" s="24"/>
      <c r="L234" s="24"/>
      <c r="M234" s="24">
        <f t="shared" si="47"/>
        <v>0</v>
      </c>
      <c r="N234" s="24"/>
      <c r="O234" s="24"/>
      <c r="P234" s="24"/>
      <c r="Q234" s="24">
        <v>1</v>
      </c>
      <c r="R234" s="24">
        <f t="shared" si="48"/>
        <v>1710</v>
      </c>
      <c r="S234" s="24">
        <v>1710</v>
      </c>
      <c r="T234" s="24"/>
      <c r="U234" s="24"/>
      <c r="V234" s="24">
        <f t="shared" si="49"/>
        <v>2</v>
      </c>
      <c r="W234" s="24">
        <f t="shared" si="50"/>
        <v>3420</v>
      </c>
      <c r="X234" s="24">
        <f t="shared" si="51"/>
        <v>3420</v>
      </c>
      <c r="Y234" s="24">
        <f t="shared" si="52"/>
        <v>0</v>
      </c>
      <c r="Z234" s="24">
        <f t="shared" si="53"/>
        <v>0</v>
      </c>
    </row>
    <row r="235" spans="1:26" x14ac:dyDescent="0.35">
      <c r="A235" s="26" t="s">
        <v>644</v>
      </c>
      <c r="B235" s="36" t="s">
        <v>1500</v>
      </c>
      <c r="C235" s="24" t="s">
        <v>139</v>
      </c>
      <c r="D235" s="24"/>
      <c r="E235" s="24">
        <v>1</v>
      </c>
      <c r="F235" s="24">
        <v>780</v>
      </c>
      <c r="G235" s="24"/>
      <c r="H235" s="24"/>
      <c r="I235" s="24"/>
      <c r="J235" s="24"/>
      <c r="K235" s="24"/>
      <c r="L235" s="24">
        <v>1</v>
      </c>
      <c r="M235" s="24">
        <f t="shared" si="47"/>
        <v>780</v>
      </c>
      <c r="N235" s="24">
        <v>780</v>
      </c>
      <c r="O235" s="24"/>
      <c r="P235" s="24"/>
      <c r="Q235" s="24"/>
      <c r="R235" s="24"/>
      <c r="S235" s="24"/>
      <c r="T235" s="24"/>
      <c r="U235" s="24"/>
      <c r="V235" s="24">
        <f t="shared" si="49"/>
        <v>1</v>
      </c>
      <c r="W235" s="24">
        <f t="shared" si="50"/>
        <v>780</v>
      </c>
      <c r="X235" s="24">
        <f t="shared" si="51"/>
        <v>780</v>
      </c>
      <c r="Y235" s="24">
        <f t="shared" si="52"/>
        <v>0</v>
      </c>
      <c r="Z235" s="24">
        <f t="shared" si="53"/>
        <v>0</v>
      </c>
    </row>
    <row r="236" spans="1:26" x14ac:dyDescent="0.35">
      <c r="A236" s="26" t="s">
        <v>645</v>
      </c>
      <c r="B236" s="36" t="s">
        <v>1501</v>
      </c>
      <c r="C236" s="24" t="s">
        <v>139</v>
      </c>
      <c r="D236" s="24"/>
      <c r="E236" s="24">
        <v>1</v>
      </c>
      <c r="F236" s="24">
        <v>653</v>
      </c>
      <c r="G236" s="24"/>
      <c r="H236" s="24"/>
      <c r="I236" s="24"/>
      <c r="J236" s="24"/>
      <c r="K236" s="24"/>
      <c r="L236" s="24">
        <v>1</v>
      </c>
      <c r="M236" s="24">
        <f t="shared" si="47"/>
        <v>653</v>
      </c>
      <c r="N236" s="24">
        <v>653</v>
      </c>
      <c r="O236" s="24"/>
      <c r="P236" s="24"/>
      <c r="Q236" s="24"/>
      <c r="R236" s="24"/>
      <c r="S236" s="24"/>
      <c r="T236" s="24"/>
      <c r="U236" s="24"/>
      <c r="V236" s="24">
        <f t="shared" si="49"/>
        <v>1</v>
      </c>
      <c r="W236" s="24">
        <f t="shared" si="50"/>
        <v>653</v>
      </c>
      <c r="X236" s="24">
        <f t="shared" si="51"/>
        <v>653</v>
      </c>
      <c r="Y236" s="24">
        <f t="shared" si="52"/>
        <v>0</v>
      </c>
      <c r="Z236" s="24">
        <f t="shared" si="53"/>
        <v>0</v>
      </c>
    </row>
    <row r="237" spans="1:26" x14ac:dyDescent="0.35">
      <c r="A237" s="26" t="s">
        <v>646</v>
      </c>
      <c r="B237" s="36" t="s">
        <v>34</v>
      </c>
      <c r="C237" s="24" t="s">
        <v>139</v>
      </c>
      <c r="D237" s="24">
        <v>3</v>
      </c>
      <c r="E237" s="24">
        <v>0</v>
      </c>
      <c r="F237" s="24">
        <v>890</v>
      </c>
      <c r="G237" s="24"/>
      <c r="H237" s="24"/>
      <c r="I237" s="24"/>
      <c r="J237" s="24"/>
      <c r="K237" s="24"/>
      <c r="L237" s="24">
        <v>1</v>
      </c>
      <c r="M237" s="24">
        <f t="shared" si="47"/>
        <v>890</v>
      </c>
      <c r="N237" s="24">
        <v>890</v>
      </c>
      <c r="O237" s="24"/>
      <c r="P237" s="24"/>
      <c r="Q237" s="24"/>
      <c r="R237" s="24"/>
      <c r="S237" s="24"/>
      <c r="T237" s="24"/>
      <c r="U237" s="24"/>
      <c r="V237" s="24">
        <f t="shared" si="49"/>
        <v>1</v>
      </c>
      <c r="W237" s="24">
        <f t="shared" si="50"/>
        <v>890</v>
      </c>
      <c r="X237" s="24">
        <f t="shared" si="51"/>
        <v>890</v>
      </c>
      <c r="Y237" s="24">
        <f t="shared" si="52"/>
        <v>0</v>
      </c>
      <c r="Z237" s="24">
        <f t="shared" si="53"/>
        <v>0</v>
      </c>
    </row>
    <row r="238" spans="1:26" x14ac:dyDescent="0.35">
      <c r="A238" s="26" t="s">
        <v>647</v>
      </c>
      <c r="B238" s="36" t="s">
        <v>175</v>
      </c>
      <c r="C238" s="24" t="s">
        <v>139</v>
      </c>
      <c r="D238" s="24">
        <v>8</v>
      </c>
      <c r="E238" s="24">
        <v>0</v>
      </c>
      <c r="F238" s="24">
        <v>795</v>
      </c>
      <c r="G238" s="24"/>
      <c r="H238" s="24"/>
      <c r="I238" s="24"/>
      <c r="J238" s="24"/>
      <c r="K238" s="24"/>
      <c r="L238" s="24">
        <v>1</v>
      </c>
      <c r="M238" s="24">
        <f t="shared" si="47"/>
        <v>795</v>
      </c>
      <c r="N238" s="24">
        <v>795</v>
      </c>
      <c r="O238" s="24"/>
      <c r="P238" s="24"/>
      <c r="Q238" s="24"/>
      <c r="R238" s="24"/>
      <c r="S238" s="24"/>
      <c r="T238" s="24"/>
      <c r="U238" s="24"/>
      <c r="V238" s="24">
        <f t="shared" si="49"/>
        <v>1</v>
      </c>
      <c r="W238" s="24">
        <f t="shared" si="50"/>
        <v>795</v>
      </c>
      <c r="X238" s="24">
        <f t="shared" si="51"/>
        <v>795</v>
      </c>
      <c r="Y238" s="24">
        <f t="shared" si="52"/>
        <v>0</v>
      </c>
      <c r="Z238" s="24">
        <f t="shared" si="53"/>
        <v>0</v>
      </c>
    </row>
    <row r="239" spans="1:26" ht="26" x14ac:dyDescent="0.35">
      <c r="A239" s="26" t="s">
        <v>648</v>
      </c>
      <c r="B239" s="36" t="s">
        <v>1502</v>
      </c>
      <c r="C239" s="24" t="s">
        <v>139</v>
      </c>
      <c r="D239" s="24">
        <v>3</v>
      </c>
      <c r="E239" s="24">
        <v>1</v>
      </c>
      <c r="F239" s="24">
        <v>267</v>
      </c>
      <c r="G239" s="24"/>
      <c r="H239" s="24"/>
      <c r="I239" s="24"/>
      <c r="J239" s="24"/>
      <c r="K239" s="24"/>
      <c r="L239" s="24">
        <v>1</v>
      </c>
      <c r="M239" s="24">
        <f t="shared" ref="M239:M302" si="65">N239+O239+P239</f>
        <v>267</v>
      </c>
      <c r="N239" s="24">
        <v>267</v>
      </c>
      <c r="O239" s="24"/>
      <c r="P239" s="24"/>
      <c r="Q239" s="24"/>
      <c r="R239" s="24"/>
      <c r="S239" s="24"/>
      <c r="T239" s="24"/>
      <c r="U239" s="24"/>
      <c r="V239" s="24">
        <f t="shared" ref="V239:V302" si="66">G239+L239+Q239</f>
        <v>1</v>
      </c>
      <c r="W239" s="24">
        <f t="shared" ref="W239:W302" si="67">X239+Y239+Z239</f>
        <v>267</v>
      </c>
      <c r="X239" s="24">
        <f t="shared" ref="X239:X302" si="68">I239+N239+S239</f>
        <v>267</v>
      </c>
      <c r="Y239" s="24">
        <f t="shared" ref="Y239:Y302" si="69">J239+O239+T239</f>
        <v>0</v>
      </c>
      <c r="Z239" s="24">
        <f t="shared" ref="Z239:Z302" si="70">K239+P239+U239</f>
        <v>0</v>
      </c>
    </row>
    <row r="240" spans="1:26" x14ac:dyDescent="0.35">
      <c r="A240" s="26" t="s">
        <v>649</v>
      </c>
      <c r="B240" s="36" t="s">
        <v>1503</v>
      </c>
      <c r="C240" s="24" t="s">
        <v>139</v>
      </c>
      <c r="D240" s="24">
        <v>3</v>
      </c>
      <c r="E240" s="24">
        <v>2</v>
      </c>
      <c r="F240" s="24">
        <v>4100</v>
      </c>
      <c r="G240" s="24"/>
      <c r="H240" s="24"/>
      <c r="I240" s="24"/>
      <c r="J240" s="24"/>
      <c r="K240" s="24"/>
      <c r="L240" s="24">
        <v>1</v>
      </c>
      <c r="M240" s="24">
        <f t="shared" si="65"/>
        <v>4100</v>
      </c>
      <c r="N240" s="24">
        <v>4100</v>
      </c>
      <c r="O240" s="24"/>
      <c r="P240" s="24"/>
      <c r="Q240" s="24"/>
      <c r="R240" s="24"/>
      <c r="S240" s="24"/>
      <c r="T240" s="24"/>
      <c r="U240" s="24"/>
      <c r="V240" s="24">
        <f t="shared" si="66"/>
        <v>1</v>
      </c>
      <c r="W240" s="24">
        <f t="shared" si="67"/>
        <v>4100</v>
      </c>
      <c r="X240" s="24">
        <f t="shared" si="68"/>
        <v>4100</v>
      </c>
      <c r="Y240" s="24">
        <f t="shared" si="69"/>
        <v>0</v>
      </c>
      <c r="Z240" s="24">
        <f t="shared" si="70"/>
        <v>0</v>
      </c>
    </row>
    <row r="241" spans="1:26" ht="26" x14ac:dyDescent="0.35">
      <c r="A241" s="26" t="s">
        <v>650</v>
      </c>
      <c r="B241" s="36" t="s">
        <v>1215</v>
      </c>
      <c r="C241" s="24" t="s">
        <v>139</v>
      </c>
      <c r="D241" s="24">
        <v>2</v>
      </c>
      <c r="E241" s="24">
        <v>1</v>
      </c>
      <c r="F241" s="24">
        <v>600</v>
      </c>
      <c r="G241" s="24"/>
      <c r="H241" s="24"/>
      <c r="I241" s="24"/>
      <c r="J241" s="24"/>
      <c r="K241" s="24"/>
      <c r="L241" s="24"/>
      <c r="M241" s="24"/>
      <c r="N241" s="24"/>
      <c r="O241" s="24"/>
      <c r="P241" s="24"/>
      <c r="Q241" s="24">
        <v>1</v>
      </c>
      <c r="R241" s="24">
        <f t="shared" ref="R241:R302" si="71">S241+T241+U241</f>
        <v>600</v>
      </c>
      <c r="S241" s="24">
        <v>600</v>
      </c>
      <c r="T241" s="24"/>
      <c r="U241" s="24"/>
      <c r="V241" s="24">
        <f t="shared" si="66"/>
        <v>1</v>
      </c>
      <c r="W241" s="24">
        <f t="shared" si="67"/>
        <v>600</v>
      </c>
      <c r="X241" s="24">
        <f t="shared" si="68"/>
        <v>600</v>
      </c>
      <c r="Y241" s="24">
        <f t="shared" si="69"/>
        <v>0</v>
      </c>
      <c r="Z241" s="24">
        <f t="shared" si="70"/>
        <v>0</v>
      </c>
    </row>
    <row r="242" spans="1:26" x14ac:dyDescent="0.35">
      <c r="A242" s="26" t="s">
        <v>651</v>
      </c>
      <c r="B242" s="36" t="s">
        <v>34</v>
      </c>
      <c r="C242" s="24" t="s">
        <v>139</v>
      </c>
      <c r="D242" s="24">
        <v>3</v>
      </c>
      <c r="E242" s="24">
        <v>1</v>
      </c>
      <c r="F242" s="24">
        <v>1428</v>
      </c>
      <c r="G242" s="24"/>
      <c r="H242" s="24"/>
      <c r="I242" s="24"/>
      <c r="J242" s="24"/>
      <c r="K242" s="24"/>
      <c r="L242" s="24"/>
      <c r="M242" s="24"/>
      <c r="N242" s="24"/>
      <c r="O242" s="24"/>
      <c r="P242" s="24"/>
      <c r="Q242" s="24">
        <v>1</v>
      </c>
      <c r="R242" s="24">
        <f t="shared" si="71"/>
        <v>1428</v>
      </c>
      <c r="S242" s="24">
        <v>1428</v>
      </c>
      <c r="T242" s="24"/>
      <c r="U242" s="24"/>
      <c r="V242" s="24">
        <f t="shared" si="66"/>
        <v>1</v>
      </c>
      <c r="W242" s="24">
        <f t="shared" si="67"/>
        <v>1428</v>
      </c>
      <c r="X242" s="24">
        <f t="shared" si="68"/>
        <v>1428</v>
      </c>
      <c r="Y242" s="24">
        <f t="shared" si="69"/>
        <v>0</v>
      </c>
      <c r="Z242" s="24">
        <f t="shared" si="70"/>
        <v>0</v>
      </c>
    </row>
    <row r="243" spans="1:26" x14ac:dyDescent="0.35">
      <c r="A243" s="26" t="s">
        <v>652</v>
      </c>
      <c r="B243" s="36" t="s">
        <v>1504</v>
      </c>
      <c r="C243" s="24" t="s">
        <v>139</v>
      </c>
      <c r="D243" s="24">
        <v>4</v>
      </c>
      <c r="E243" s="24">
        <v>2</v>
      </c>
      <c r="F243" s="24">
        <v>64</v>
      </c>
      <c r="G243" s="24"/>
      <c r="H243" s="24"/>
      <c r="I243" s="24"/>
      <c r="J243" s="24"/>
      <c r="K243" s="24"/>
      <c r="L243" s="24"/>
      <c r="M243" s="24"/>
      <c r="N243" s="24"/>
      <c r="O243" s="24"/>
      <c r="P243" s="24"/>
      <c r="Q243" s="24">
        <v>2</v>
      </c>
      <c r="R243" s="24">
        <f t="shared" si="71"/>
        <v>128</v>
      </c>
      <c r="S243" s="24">
        <v>128</v>
      </c>
      <c r="T243" s="24"/>
      <c r="U243" s="24"/>
      <c r="V243" s="24">
        <f t="shared" si="66"/>
        <v>2</v>
      </c>
      <c r="W243" s="24">
        <f t="shared" si="67"/>
        <v>128</v>
      </c>
      <c r="X243" s="24">
        <f t="shared" si="68"/>
        <v>128</v>
      </c>
      <c r="Y243" s="24">
        <f t="shared" si="69"/>
        <v>0</v>
      </c>
      <c r="Z243" s="24">
        <f t="shared" si="70"/>
        <v>0</v>
      </c>
    </row>
    <row r="244" spans="1:26" x14ac:dyDescent="0.35">
      <c r="A244" s="26" t="s">
        <v>653</v>
      </c>
      <c r="B244" s="36" t="s">
        <v>1505</v>
      </c>
      <c r="C244" s="24" t="s">
        <v>139</v>
      </c>
      <c r="D244" s="24">
        <v>1</v>
      </c>
      <c r="E244" s="24">
        <v>0</v>
      </c>
      <c r="F244" s="24">
        <v>2600</v>
      </c>
      <c r="G244" s="24"/>
      <c r="H244" s="24"/>
      <c r="I244" s="24"/>
      <c r="J244" s="24"/>
      <c r="K244" s="24"/>
      <c r="L244" s="24"/>
      <c r="M244" s="24"/>
      <c r="N244" s="24"/>
      <c r="O244" s="24"/>
      <c r="P244" s="24"/>
      <c r="Q244" s="24">
        <v>1</v>
      </c>
      <c r="R244" s="24">
        <f>S244+T244+U244</f>
        <v>2600</v>
      </c>
      <c r="S244" s="24">
        <v>2600</v>
      </c>
      <c r="T244" s="24"/>
      <c r="U244" s="24"/>
      <c r="V244" s="24">
        <f>G244+L244+Q244</f>
        <v>1</v>
      </c>
      <c r="W244" s="24">
        <f t="shared" si="67"/>
        <v>2600</v>
      </c>
      <c r="X244" s="24">
        <f>I244+N244+S244</f>
        <v>2600</v>
      </c>
      <c r="Y244" s="24">
        <f t="shared" si="69"/>
        <v>0</v>
      </c>
      <c r="Z244" s="24">
        <f t="shared" si="70"/>
        <v>0</v>
      </c>
    </row>
    <row r="245" spans="1:26" x14ac:dyDescent="0.35">
      <c r="A245" s="26" t="s">
        <v>1482</v>
      </c>
      <c r="B245" s="36" t="s">
        <v>1506</v>
      </c>
      <c r="C245" s="24" t="s">
        <v>139</v>
      </c>
      <c r="D245" s="24">
        <v>2</v>
      </c>
      <c r="E245" s="24">
        <v>0</v>
      </c>
      <c r="F245" s="24">
        <v>1000</v>
      </c>
      <c r="G245" s="24"/>
      <c r="H245" s="24"/>
      <c r="I245" s="24"/>
      <c r="J245" s="24"/>
      <c r="K245" s="24"/>
      <c r="L245" s="24"/>
      <c r="M245" s="24"/>
      <c r="N245" s="24"/>
      <c r="O245" s="24"/>
      <c r="P245" s="24"/>
      <c r="Q245" s="24">
        <v>1</v>
      </c>
      <c r="R245" s="24">
        <f>S245+T245+U245</f>
        <v>1000</v>
      </c>
      <c r="S245" s="24">
        <v>1000</v>
      </c>
      <c r="T245" s="24"/>
      <c r="U245" s="24"/>
      <c r="V245" s="24">
        <f>G245+L245+Q245</f>
        <v>1</v>
      </c>
      <c r="W245" s="24">
        <f t="shared" si="67"/>
        <v>1000</v>
      </c>
      <c r="X245" s="24">
        <f>I245+N245+S245</f>
        <v>1000</v>
      </c>
      <c r="Y245" s="24">
        <f t="shared" si="69"/>
        <v>0</v>
      </c>
      <c r="Z245" s="24">
        <f t="shared" si="70"/>
        <v>0</v>
      </c>
    </row>
    <row r="246" spans="1:26" ht="26" x14ac:dyDescent="0.35">
      <c r="A246" s="14">
        <v>9</v>
      </c>
      <c r="B246" s="35" t="s">
        <v>45</v>
      </c>
      <c r="C246" s="22"/>
      <c r="D246" s="22"/>
      <c r="E246" s="22"/>
      <c r="F246" s="22"/>
      <c r="G246" s="22"/>
      <c r="H246" s="22">
        <f>SUM(H247:H262)</f>
        <v>3277</v>
      </c>
      <c r="I246" s="22">
        <f t="shared" ref="I246:Z246" si="72">SUM(I247:I262)</f>
        <v>3277</v>
      </c>
      <c r="J246" s="22">
        <f t="shared" si="72"/>
        <v>0</v>
      </c>
      <c r="K246" s="22">
        <f t="shared" si="72"/>
        <v>0</v>
      </c>
      <c r="L246" s="22"/>
      <c r="M246" s="22">
        <f t="shared" si="72"/>
        <v>3460</v>
      </c>
      <c r="N246" s="22">
        <f t="shared" si="72"/>
        <v>3460</v>
      </c>
      <c r="O246" s="22">
        <f t="shared" si="72"/>
        <v>0</v>
      </c>
      <c r="P246" s="22">
        <f t="shared" si="72"/>
        <v>0</v>
      </c>
      <c r="Q246" s="22"/>
      <c r="R246" s="22">
        <f t="shared" si="72"/>
        <v>5501</v>
      </c>
      <c r="S246" s="22">
        <f t="shared" si="72"/>
        <v>5501</v>
      </c>
      <c r="T246" s="22">
        <f t="shared" si="72"/>
        <v>0</v>
      </c>
      <c r="U246" s="22">
        <f t="shared" si="72"/>
        <v>0</v>
      </c>
      <c r="V246" s="22"/>
      <c r="W246" s="22">
        <f t="shared" si="72"/>
        <v>12238</v>
      </c>
      <c r="X246" s="22">
        <f t="shared" si="72"/>
        <v>12238</v>
      </c>
      <c r="Y246" s="22">
        <f t="shared" si="72"/>
        <v>0</v>
      </c>
      <c r="Z246" s="22">
        <f t="shared" si="72"/>
        <v>0</v>
      </c>
    </row>
    <row r="247" spans="1:26" x14ac:dyDescent="0.35">
      <c r="A247" s="26" t="s">
        <v>689</v>
      </c>
      <c r="B247" s="36" t="s">
        <v>1448</v>
      </c>
      <c r="C247" s="24" t="s">
        <v>32</v>
      </c>
      <c r="D247" s="24">
        <v>2</v>
      </c>
      <c r="E247" s="24">
        <v>1</v>
      </c>
      <c r="F247" s="24">
        <v>2500</v>
      </c>
      <c r="G247" s="24">
        <v>1</v>
      </c>
      <c r="H247" s="24">
        <f t="shared" ref="H247:H291" si="73">I247+J247+K247</f>
        <v>2500</v>
      </c>
      <c r="I247" s="24">
        <v>2500</v>
      </c>
      <c r="J247" s="24"/>
      <c r="K247" s="24"/>
      <c r="L247" s="24"/>
      <c r="M247" s="24"/>
      <c r="N247" s="24"/>
      <c r="O247" s="24"/>
      <c r="P247" s="24"/>
      <c r="Q247" s="24"/>
      <c r="R247" s="24"/>
      <c r="S247" s="24"/>
      <c r="T247" s="24"/>
      <c r="U247" s="24"/>
      <c r="V247" s="24">
        <f t="shared" si="66"/>
        <v>1</v>
      </c>
      <c r="W247" s="24">
        <f t="shared" si="67"/>
        <v>2500</v>
      </c>
      <c r="X247" s="24">
        <f t="shared" si="68"/>
        <v>2500</v>
      </c>
      <c r="Y247" s="24">
        <f t="shared" si="69"/>
        <v>0</v>
      </c>
      <c r="Z247" s="24">
        <f t="shared" si="70"/>
        <v>0</v>
      </c>
    </row>
    <row r="248" spans="1:26" x14ac:dyDescent="0.35">
      <c r="A248" s="26" t="s">
        <v>693</v>
      </c>
      <c r="B248" s="36" t="s">
        <v>1449</v>
      </c>
      <c r="C248" s="24" t="s">
        <v>716</v>
      </c>
      <c r="D248" s="24">
        <v>2</v>
      </c>
      <c r="E248" s="24">
        <v>1</v>
      </c>
      <c r="F248" s="24">
        <v>208</v>
      </c>
      <c r="G248" s="24">
        <v>1</v>
      </c>
      <c r="H248" s="24">
        <f t="shared" si="73"/>
        <v>208</v>
      </c>
      <c r="I248" s="24">
        <v>208</v>
      </c>
      <c r="J248" s="24"/>
      <c r="K248" s="24"/>
      <c r="L248" s="24"/>
      <c r="M248" s="24"/>
      <c r="N248" s="24"/>
      <c r="O248" s="24"/>
      <c r="P248" s="24"/>
      <c r="Q248" s="24"/>
      <c r="R248" s="24"/>
      <c r="S248" s="24"/>
      <c r="T248" s="24"/>
      <c r="U248" s="24"/>
      <c r="V248" s="24">
        <f t="shared" si="66"/>
        <v>1</v>
      </c>
      <c r="W248" s="24">
        <f t="shared" si="67"/>
        <v>208</v>
      </c>
      <c r="X248" s="24">
        <f t="shared" si="68"/>
        <v>208</v>
      </c>
      <c r="Y248" s="24">
        <f t="shared" si="69"/>
        <v>0</v>
      </c>
      <c r="Z248" s="24">
        <f t="shared" si="70"/>
        <v>0</v>
      </c>
    </row>
    <row r="249" spans="1:26" x14ac:dyDescent="0.35">
      <c r="A249" s="26" t="s">
        <v>698</v>
      </c>
      <c r="B249" s="36" t="s">
        <v>138</v>
      </c>
      <c r="C249" s="24" t="s">
        <v>716</v>
      </c>
      <c r="D249" s="24">
        <v>3</v>
      </c>
      <c r="E249" s="24">
        <v>1</v>
      </c>
      <c r="F249" s="24">
        <v>219</v>
      </c>
      <c r="G249" s="24">
        <v>1</v>
      </c>
      <c r="H249" s="24">
        <f t="shared" si="73"/>
        <v>219</v>
      </c>
      <c r="I249" s="24">
        <v>219</v>
      </c>
      <c r="J249" s="24"/>
      <c r="K249" s="24"/>
      <c r="L249" s="24"/>
      <c r="M249" s="24"/>
      <c r="N249" s="24"/>
      <c r="O249" s="24"/>
      <c r="P249" s="24"/>
      <c r="Q249" s="24"/>
      <c r="R249" s="24"/>
      <c r="S249" s="24"/>
      <c r="T249" s="24"/>
      <c r="U249" s="24"/>
      <c r="V249" s="24">
        <f t="shared" si="66"/>
        <v>1</v>
      </c>
      <c r="W249" s="24">
        <f t="shared" si="67"/>
        <v>219</v>
      </c>
      <c r="X249" s="24">
        <f t="shared" si="68"/>
        <v>219</v>
      </c>
      <c r="Y249" s="24">
        <f t="shared" si="69"/>
        <v>0</v>
      </c>
      <c r="Z249" s="24">
        <f t="shared" si="70"/>
        <v>0</v>
      </c>
    </row>
    <row r="250" spans="1:26" x14ac:dyDescent="0.35">
      <c r="A250" s="26" t="s">
        <v>813</v>
      </c>
      <c r="B250" s="36" t="s">
        <v>1450</v>
      </c>
      <c r="C250" s="24" t="s">
        <v>716</v>
      </c>
      <c r="D250" s="24">
        <v>1</v>
      </c>
      <c r="E250" s="24">
        <v>0</v>
      </c>
      <c r="F250" s="24">
        <v>256</v>
      </c>
      <c r="G250" s="24">
        <v>1</v>
      </c>
      <c r="H250" s="24">
        <f t="shared" si="73"/>
        <v>350</v>
      </c>
      <c r="I250" s="24">
        <v>350</v>
      </c>
      <c r="J250" s="24"/>
      <c r="K250" s="24"/>
      <c r="L250" s="24"/>
      <c r="M250" s="24"/>
      <c r="N250" s="24"/>
      <c r="O250" s="24"/>
      <c r="P250" s="24"/>
      <c r="Q250" s="24"/>
      <c r="R250" s="24"/>
      <c r="S250" s="24"/>
      <c r="T250" s="24"/>
      <c r="U250" s="24"/>
      <c r="V250" s="24">
        <f t="shared" si="66"/>
        <v>1</v>
      </c>
      <c r="W250" s="24">
        <f t="shared" si="67"/>
        <v>350</v>
      </c>
      <c r="X250" s="24">
        <f t="shared" si="68"/>
        <v>350</v>
      </c>
      <c r="Y250" s="24">
        <f t="shared" si="69"/>
        <v>0</v>
      </c>
      <c r="Z250" s="24">
        <f t="shared" si="70"/>
        <v>0</v>
      </c>
    </row>
    <row r="251" spans="1:26" x14ac:dyDescent="0.35">
      <c r="A251" s="26" t="s">
        <v>814</v>
      </c>
      <c r="B251" s="36" t="s">
        <v>719</v>
      </c>
      <c r="C251" s="24" t="s">
        <v>716</v>
      </c>
      <c r="D251" s="24">
        <v>2</v>
      </c>
      <c r="E251" s="24">
        <v>1</v>
      </c>
      <c r="F251" s="24">
        <v>354</v>
      </c>
      <c r="G251" s="24"/>
      <c r="H251" s="24"/>
      <c r="I251" s="24"/>
      <c r="J251" s="24"/>
      <c r="K251" s="24"/>
      <c r="L251" s="24">
        <v>1</v>
      </c>
      <c r="M251" s="24">
        <f t="shared" si="65"/>
        <v>354</v>
      </c>
      <c r="N251" s="24">
        <v>354</v>
      </c>
      <c r="O251" s="24"/>
      <c r="P251" s="24"/>
      <c r="Q251" s="24"/>
      <c r="R251" s="24"/>
      <c r="S251" s="24"/>
      <c r="T251" s="24"/>
      <c r="U251" s="24"/>
      <c r="V251" s="24">
        <f t="shared" si="66"/>
        <v>1</v>
      </c>
      <c r="W251" s="24">
        <f t="shared" si="67"/>
        <v>354</v>
      </c>
      <c r="X251" s="24">
        <f t="shared" si="68"/>
        <v>354</v>
      </c>
      <c r="Y251" s="24">
        <f t="shared" si="69"/>
        <v>0</v>
      </c>
      <c r="Z251" s="24">
        <f t="shared" si="70"/>
        <v>0</v>
      </c>
    </row>
    <row r="252" spans="1:26" x14ac:dyDescent="0.35">
      <c r="A252" s="26" t="s">
        <v>815</v>
      </c>
      <c r="B252" s="36" t="s">
        <v>1451</v>
      </c>
      <c r="C252" s="24" t="s">
        <v>32</v>
      </c>
      <c r="D252" s="24">
        <v>1</v>
      </c>
      <c r="E252" s="24">
        <v>0</v>
      </c>
      <c r="F252" s="24">
        <v>765</v>
      </c>
      <c r="G252" s="24"/>
      <c r="H252" s="24"/>
      <c r="I252" s="24"/>
      <c r="J252" s="24"/>
      <c r="K252" s="24"/>
      <c r="L252" s="24">
        <v>1</v>
      </c>
      <c r="M252" s="24">
        <f t="shared" si="65"/>
        <v>765</v>
      </c>
      <c r="N252" s="24">
        <v>765</v>
      </c>
      <c r="O252" s="24"/>
      <c r="P252" s="24"/>
      <c r="Q252" s="24"/>
      <c r="R252" s="24"/>
      <c r="S252" s="24"/>
      <c r="T252" s="24"/>
      <c r="U252" s="24"/>
      <c r="V252" s="24">
        <f t="shared" si="66"/>
        <v>1</v>
      </c>
      <c r="W252" s="24">
        <f t="shared" si="67"/>
        <v>765</v>
      </c>
      <c r="X252" s="24">
        <f t="shared" si="68"/>
        <v>765</v>
      </c>
      <c r="Y252" s="24">
        <f t="shared" si="69"/>
        <v>0</v>
      </c>
      <c r="Z252" s="24">
        <f t="shared" si="70"/>
        <v>0</v>
      </c>
    </row>
    <row r="253" spans="1:26" x14ac:dyDescent="0.35">
      <c r="A253" s="26" t="s">
        <v>816</v>
      </c>
      <c r="B253" s="36" t="s">
        <v>751</v>
      </c>
      <c r="C253" s="24" t="s">
        <v>139</v>
      </c>
      <c r="D253" s="24">
        <v>10</v>
      </c>
      <c r="E253" s="24">
        <v>6</v>
      </c>
      <c r="F253" s="24">
        <v>472</v>
      </c>
      <c r="G253" s="24"/>
      <c r="H253" s="24"/>
      <c r="I253" s="24"/>
      <c r="J253" s="24"/>
      <c r="K253" s="24"/>
      <c r="L253" s="24">
        <v>1</v>
      </c>
      <c r="M253" s="24">
        <f t="shared" si="65"/>
        <v>472</v>
      </c>
      <c r="N253" s="24">
        <v>472</v>
      </c>
      <c r="O253" s="24"/>
      <c r="P253" s="24"/>
      <c r="Q253" s="24"/>
      <c r="R253" s="24"/>
      <c r="S253" s="24"/>
      <c r="T253" s="24"/>
      <c r="U253" s="24"/>
      <c r="V253" s="24">
        <f t="shared" si="66"/>
        <v>1</v>
      </c>
      <c r="W253" s="24">
        <f t="shared" si="67"/>
        <v>472</v>
      </c>
      <c r="X253" s="24">
        <f t="shared" si="68"/>
        <v>472</v>
      </c>
      <c r="Y253" s="24">
        <f t="shared" si="69"/>
        <v>0</v>
      </c>
      <c r="Z253" s="24">
        <f t="shared" si="70"/>
        <v>0</v>
      </c>
    </row>
    <row r="254" spans="1:26" x14ac:dyDescent="0.35">
      <c r="A254" s="26" t="s">
        <v>817</v>
      </c>
      <c r="B254" s="36" t="s">
        <v>560</v>
      </c>
      <c r="C254" s="24" t="s">
        <v>139</v>
      </c>
      <c r="D254" s="24">
        <v>10</v>
      </c>
      <c r="E254" s="24">
        <v>4</v>
      </c>
      <c r="F254" s="24">
        <v>395</v>
      </c>
      <c r="G254" s="24"/>
      <c r="H254" s="24"/>
      <c r="I254" s="24"/>
      <c r="J254" s="24"/>
      <c r="K254" s="24"/>
      <c r="L254" s="24">
        <v>1</v>
      </c>
      <c r="M254" s="24">
        <f t="shared" si="65"/>
        <v>395</v>
      </c>
      <c r="N254" s="24">
        <v>395</v>
      </c>
      <c r="O254" s="24"/>
      <c r="P254" s="24"/>
      <c r="Q254" s="24"/>
      <c r="R254" s="24"/>
      <c r="S254" s="24"/>
      <c r="T254" s="24"/>
      <c r="U254" s="24"/>
      <c r="V254" s="24">
        <f t="shared" si="66"/>
        <v>1</v>
      </c>
      <c r="W254" s="24">
        <f t="shared" si="67"/>
        <v>395</v>
      </c>
      <c r="X254" s="24">
        <f t="shared" si="68"/>
        <v>395</v>
      </c>
      <c r="Y254" s="24">
        <f t="shared" si="69"/>
        <v>0</v>
      </c>
      <c r="Z254" s="24">
        <f t="shared" si="70"/>
        <v>0</v>
      </c>
    </row>
    <row r="255" spans="1:26" x14ac:dyDescent="0.35">
      <c r="A255" s="26" t="s">
        <v>818</v>
      </c>
      <c r="B255" s="36" t="s">
        <v>1452</v>
      </c>
      <c r="C255" s="24" t="s">
        <v>139</v>
      </c>
      <c r="D255" s="24">
        <v>20</v>
      </c>
      <c r="E255" s="24">
        <v>8</v>
      </c>
      <c r="F255" s="24">
        <v>225</v>
      </c>
      <c r="G255" s="24"/>
      <c r="H255" s="24"/>
      <c r="I255" s="24"/>
      <c r="J255" s="24"/>
      <c r="K255" s="24"/>
      <c r="L255" s="24">
        <v>1</v>
      </c>
      <c r="M255" s="24">
        <f t="shared" si="65"/>
        <v>225</v>
      </c>
      <c r="N255" s="24">
        <v>225</v>
      </c>
      <c r="O255" s="24"/>
      <c r="P255" s="24"/>
      <c r="Q255" s="24"/>
      <c r="R255" s="24"/>
      <c r="S255" s="24"/>
      <c r="T255" s="24"/>
      <c r="U255" s="24"/>
      <c r="V255" s="24">
        <f t="shared" si="66"/>
        <v>1</v>
      </c>
      <c r="W255" s="24">
        <f t="shared" si="67"/>
        <v>225</v>
      </c>
      <c r="X255" s="24">
        <f t="shared" si="68"/>
        <v>225</v>
      </c>
      <c r="Y255" s="24">
        <f t="shared" si="69"/>
        <v>0</v>
      </c>
      <c r="Z255" s="24">
        <f t="shared" si="70"/>
        <v>0</v>
      </c>
    </row>
    <row r="256" spans="1:26" x14ac:dyDescent="0.35">
      <c r="A256" s="26" t="s">
        <v>819</v>
      </c>
      <c r="B256" s="36" t="s">
        <v>34</v>
      </c>
      <c r="C256" s="24" t="s">
        <v>32</v>
      </c>
      <c r="D256" s="24">
        <v>5</v>
      </c>
      <c r="E256" s="24">
        <v>3</v>
      </c>
      <c r="F256" s="24">
        <v>1249</v>
      </c>
      <c r="G256" s="24"/>
      <c r="H256" s="24"/>
      <c r="I256" s="24"/>
      <c r="J256" s="24"/>
      <c r="K256" s="24"/>
      <c r="L256" s="24">
        <v>1</v>
      </c>
      <c r="M256" s="24">
        <f t="shared" si="65"/>
        <v>1249</v>
      </c>
      <c r="N256" s="24">
        <v>1249</v>
      </c>
      <c r="O256" s="24"/>
      <c r="P256" s="24"/>
      <c r="Q256" s="24"/>
      <c r="R256" s="24"/>
      <c r="S256" s="24"/>
      <c r="T256" s="24"/>
      <c r="U256" s="24"/>
      <c r="V256" s="24">
        <f t="shared" si="66"/>
        <v>1</v>
      </c>
      <c r="W256" s="24">
        <f t="shared" si="67"/>
        <v>1249</v>
      </c>
      <c r="X256" s="24">
        <f t="shared" si="68"/>
        <v>1249</v>
      </c>
      <c r="Y256" s="24">
        <f t="shared" si="69"/>
        <v>0</v>
      </c>
      <c r="Z256" s="24">
        <f t="shared" si="70"/>
        <v>0</v>
      </c>
    </row>
    <row r="257" spans="1:26" ht="26" x14ac:dyDescent="0.35">
      <c r="A257" s="26" t="s">
        <v>820</v>
      </c>
      <c r="B257" s="36" t="s">
        <v>1453</v>
      </c>
      <c r="C257" s="24" t="s">
        <v>32</v>
      </c>
      <c r="D257" s="24">
        <v>6</v>
      </c>
      <c r="E257" s="24">
        <v>4</v>
      </c>
      <c r="F257" s="24">
        <v>1170</v>
      </c>
      <c r="G257" s="24"/>
      <c r="H257" s="24"/>
      <c r="I257" s="24"/>
      <c r="J257" s="24"/>
      <c r="K257" s="24"/>
      <c r="L257" s="24"/>
      <c r="M257" s="24"/>
      <c r="N257" s="24"/>
      <c r="O257" s="24"/>
      <c r="P257" s="24"/>
      <c r="Q257" s="24">
        <v>1</v>
      </c>
      <c r="R257" s="24">
        <f t="shared" si="71"/>
        <v>1170</v>
      </c>
      <c r="S257" s="24">
        <v>1170</v>
      </c>
      <c r="T257" s="24"/>
      <c r="U257" s="24"/>
      <c r="V257" s="24">
        <f t="shared" si="66"/>
        <v>1</v>
      </c>
      <c r="W257" s="24">
        <f t="shared" si="67"/>
        <v>1170</v>
      </c>
      <c r="X257" s="24">
        <f t="shared" si="68"/>
        <v>1170</v>
      </c>
      <c r="Y257" s="24">
        <f t="shared" si="69"/>
        <v>0</v>
      </c>
      <c r="Z257" s="24">
        <f t="shared" si="70"/>
        <v>0</v>
      </c>
    </row>
    <row r="258" spans="1:26" x14ac:dyDescent="0.35">
      <c r="A258" s="26" t="s">
        <v>821</v>
      </c>
      <c r="B258" s="36" t="s">
        <v>1454</v>
      </c>
      <c r="C258" s="24" t="s">
        <v>139</v>
      </c>
      <c r="D258" s="24">
        <v>1</v>
      </c>
      <c r="E258" s="24">
        <v>0</v>
      </c>
      <c r="F258" s="24">
        <v>980</v>
      </c>
      <c r="G258" s="24"/>
      <c r="H258" s="24"/>
      <c r="I258" s="24"/>
      <c r="J258" s="24"/>
      <c r="K258" s="24"/>
      <c r="L258" s="24"/>
      <c r="M258" s="24"/>
      <c r="N258" s="24"/>
      <c r="O258" s="24"/>
      <c r="P258" s="24"/>
      <c r="Q258" s="24">
        <v>1</v>
      </c>
      <c r="R258" s="24">
        <f t="shared" si="71"/>
        <v>1511</v>
      </c>
      <c r="S258" s="24">
        <v>1511</v>
      </c>
      <c r="T258" s="24"/>
      <c r="U258" s="24"/>
      <c r="V258" s="24">
        <f t="shared" si="66"/>
        <v>1</v>
      </c>
      <c r="W258" s="24">
        <f t="shared" si="67"/>
        <v>1511</v>
      </c>
      <c r="X258" s="24">
        <f t="shared" si="68"/>
        <v>1511</v>
      </c>
      <c r="Y258" s="24">
        <f t="shared" si="69"/>
        <v>0</v>
      </c>
      <c r="Z258" s="24">
        <f t="shared" si="70"/>
        <v>0</v>
      </c>
    </row>
    <row r="259" spans="1:26" x14ac:dyDescent="0.35">
      <c r="A259" s="26" t="s">
        <v>822</v>
      </c>
      <c r="B259" s="36" t="s">
        <v>1455</v>
      </c>
      <c r="C259" s="24" t="s">
        <v>139</v>
      </c>
      <c r="D259" s="24">
        <v>3</v>
      </c>
      <c r="E259" s="24">
        <v>2</v>
      </c>
      <c r="F259" s="24">
        <v>162</v>
      </c>
      <c r="G259" s="24"/>
      <c r="H259" s="24"/>
      <c r="I259" s="24"/>
      <c r="J259" s="24"/>
      <c r="K259" s="24"/>
      <c r="L259" s="24"/>
      <c r="M259" s="24"/>
      <c r="N259" s="24"/>
      <c r="O259" s="24"/>
      <c r="P259" s="24"/>
      <c r="Q259" s="24">
        <v>3</v>
      </c>
      <c r="R259" s="24">
        <f t="shared" si="71"/>
        <v>486</v>
      </c>
      <c r="S259" s="24">
        <v>486</v>
      </c>
      <c r="T259" s="24"/>
      <c r="U259" s="24"/>
      <c r="V259" s="24">
        <f t="shared" si="66"/>
        <v>3</v>
      </c>
      <c r="W259" s="24">
        <f t="shared" si="67"/>
        <v>486</v>
      </c>
      <c r="X259" s="24">
        <f t="shared" si="68"/>
        <v>486</v>
      </c>
      <c r="Y259" s="24">
        <f t="shared" si="69"/>
        <v>0</v>
      </c>
      <c r="Z259" s="24">
        <f t="shared" si="70"/>
        <v>0</v>
      </c>
    </row>
    <row r="260" spans="1:26" x14ac:dyDescent="0.35">
      <c r="A260" s="26" t="s">
        <v>823</v>
      </c>
      <c r="B260" s="36" t="s">
        <v>1456</v>
      </c>
      <c r="C260" s="24" t="s">
        <v>1457</v>
      </c>
      <c r="D260" s="24">
        <v>5</v>
      </c>
      <c r="E260" s="24">
        <v>3</v>
      </c>
      <c r="F260" s="24">
        <v>162</v>
      </c>
      <c r="G260" s="24"/>
      <c r="H260" s="24"/>
      <c r="I260" s="24"/>
      <c r="J260" s="24"/>
      <c r="K260" s="24"/>
      <c r="L260" s="24"/>
      <c r="M260" s="24"/>
      <c r="N260" s="24"/>
      <c r="O260" s="24"/>
      <c r="P260" s="24"/>
      <c r="Q260" s="24">
        <v>1</v>
      </c>
      <c r="R260" s="24">
        <f t="shared" si="71"/>
        <v>94</v>
      </c>
      <c r="S260" s="24">
        <v>94</v>
      </c>
      <c r="T260" s="24"/>
      <c r="U260" s="24"/>
      <c r="V260" s="24">
        <f t="shared" si="66"/>
        <v>1</v>
      </c>
      <c r="W260" s="24">
        <f t="shared" si="67"/>
        <v>94</v>
      </c>
      <c r="X260" s="24">
        <f t="shared" si="68"/>
        <v>94</v>
      </c>
      <c r="Y260" s="24">
        <f t="shared" si="69"/>
        <v>0</v>
      </c>
      <c r="Z260" s="24">
        <f t="shared" si="70"/>
        <v>0</v>
      </c>
    </row>
    <row r="261" spans="1:26" x14ac:dyDescent="0.35">
      <c r="A261" s="26" t="s">
        <v>824</v>
      </c>
      <c r="B261" s="36" t="s">
        <v>1458</v>
      </c>
      <c r="C261" s="24" t="s">
        <v>1457</v>
      </c>
      <c r="D261" s="24">
        <v>1</v>
      </c>
      <c r="E261" s="24">
        <v>0</v>
      </c>
      <c r="F261" s="24">
        <v>550</v>
      </c>
      <c r="G261" s="24"/>
      <c r="H261" s="24"/>
      <c r="I261" s="24"/>
      <c r="J261" s="24"/>
      <c r="K261" s="24"/>
      <c r="L261" s="24"/>
      <c r="M261" s="24"/>
      <c r="N261" s="24"/>
      <c r="O261" s="24"/>
      <c r="P261" s="24"/>
      <c r="Q261" s="24">
        <v>1</v>
      </c>
      <c r="R261" s="24">
        <f t="shared" si="71"/>
        <v>550</v>
      </c>
      <c r="S261" s="24">
        <v>550</v>
      </c>
      <c r="T261" s="24"/>
      <c r="U261" s="24"/>
      <c r="V261" s="24">
        <f t="shared" si="66"/>
        <v>1</v>
      </c>
      <c r="W261" s="24">
        <f t="shared" si="67"/>
        <v>550</v>
      </c>
      <c r="X261" s="24">
        <f t="shared" si="68"/>
        <v>550</v>
      </c>
      <c r="Y261" s="24">
        <f t="shared" si="69"/>
        <v>0</v>
      </c>
      <c r="Z261" s="24">
        <f t="shared" si="70"/>
        <v>0</v>
      </c>
    </row>
    <row r="262" spans="1:26" x14ac:dyDescent="0.35">
      <c r="A262" s="26" t="s">
        <v>825</v>
      </c>
      <c r="B262" s="36" t="s">
        <v>1460</v>
      </c>
      <c r="C262" s="24" t="s">
        <v>1459</v>
      </c>
      <c r="D262" s="24">
        <v>7</v>
      </c>
      <c r="E262" s="24">
        <v>3</v>
      </c>
      <c r="F262" s="24">
        <v>1690</v>
      </c>
      <c r="G262" s="24"/>
      <c r="H262" s="24"/>
      <c r="I262" s="24"/>
      <c r="J262" s="24"/>
      <c r="K262" s="24"/>
      <c r="L262" s="24"/>
      <c r="M262" s="24"/>
      <c r="N262" s="24"/>
      <c r="O262" s="24"/>
      <c r="P262" s="24"/>
      <c r="Q262" s="24">
        <v>1</v>
      </c>
      <c r="R262" s="24">
        <f t="shared" si="71"/>
        <v>1690</v>
      </c>
      <c r="S262" s="24">
        <v>1690</v>
      </c>
      <c r="T262" s="24"/>
      <c r="U262" s="24"/>
      <c r="V262" s="24">
        <f t="shared" si="66"/>
        <v>1</v>
      </c>
      <c r="W262" s="24">
        <f t="shared" si="67"/>
        <v>1690</v>
      </c>
      <c r="X262" s="24">
        <f t="shared" si="68"/>
        <v>1690</v>
      </c>
      <c r="Y262" s="24">
        <f t="shared" si="69"/>
        <v>0</v>
      </c>
      <c r="Z262" s="24">
        <f t="shared" si="70"/>
        <v>0</v>
      </c>
    </row>
    <row r="263" spans="1:26" ht="25" customHeight="1" x14ac:dyDescent="0.35">
      <c r="A263" s="14">
        <v>10</v>
      </c>
      <c r="B263" s="35" t="s">
        <v>46</v>
      </c>
      <c r="C263" s="22"/>
      <c r="D263" s="22"/>
      <c r="E263" s="22"/>
      <c r="F263" s="22"/>
      <c r="G263" s="22"/>
      <c r="H263" s="22">
        <f>SUM(H264:H274)</f>
        <v>4202</v>
      </c>
      <c r="I263" s="22">
        <f t="shared" ref="I263:Z263" si="74">SUM(I264:I274)</f>
        <v>4202</v>
      </c>
      <c r="J263" s="22">
        <f t="shared" si="74"/>
        <v>0</v>
      </c>
      <c r="K263" s="22">
        <f t="shared" si="74"/>
        <v>0</v>
      </c>
      <c r="L263" s="22"/>
      <c r="M263" s="22">
        <f t="shared" si="74"/>
        <v>5401</v>
      </c>
      <c r="N263" s="22">
        <f t="shared" si="74"/>
        <v>5401</v>
      </c>
      <c r="O263" s="22">
        <f t="shared" si="74"/>
        <v>0</v>
      </c>
      <c r="P263" s="22">
        <f t="shared" si="74"/>
        <v>0</v>
      </c>
      <c r="Q263" s="22"/>
      <c r="R263" s="22">
        <f t="shared" si="74"/>
        <v>9463</v>
      </c>
      <c r="S263" s="22">
        <f t="shared" si="74"/>
        <v>9463</v>
      </c>
      <c r="T263" s="22">
        <f t="shared" si="74"/>
        <v>0</v>
      </c>
      <c r="U263" s="22">
        <f t="shared" si="74"/>
        <v>0</v>
      </c>
      <c r="V263" s="22"/>
      <c r="W263" s="22">
        <f t="shared" si="74"/>
        <v>19066</v>
      </c>
      <c r="X263" s="22">
        <f t="shared" si="74"/>
        <v>19066</v>
      </c>
      <c r="Y263" s="22">
        <f t="shared" si="74"/>
        <v>0</v>
      </c>
      <c r="Z263" s="22">
        <f t="shared" si="74"/>
        <v>0</v>
      </c>
    </row>
    <row r="264" spans="1:26" ht="34.5" customHeight="1" x14ac:dyDescent="0.35">
      <c r="A264" s="26" t="s">
        <v>1062</v>
      </c>
      <c r="B264" s="36" t="s">
        <v>3362</v>
      </c>
      <c r="C264" s="24" t="s">
        <v>1119</v>
      </c>
      <c r="D264" s="24">
        <v>1</v>
      </c>
      <c r="E264" s="24">
        <v>0</v>
      </c>
      <c r="F264" s="24">
        <v>852</v>
      </c>
      <c r="G264" s="24">
        <v>1</v>
      </c>
      <c r="H264" s="24">
        <f t="shared" si="73"/>
        <v>852</v>
      </c>
      <c r="I264" s="24">
        <v>852</v>
      </c>
      <c r="J264" s="24"/>
      <c r="K264" s="24"/>
      <c r="L264" s="24"/>
      <c r="M264" s="24"/>
      <c r="N264" s="24"/>
      <c r="O264" s="24"/>
      <c r="P264" s="24"/>
      <c r="Q264" s="24"/>
      <c r="R264" s="24"/>
      <c r="S264" s="24"/>
      <c r="T264" s="24"/>
      <c r="U264" s="24"/>
      <c r="V264" s="24">
        <f t="shared" si="66"/>
        <v>1</v>
      </c>
      <c r="W264" s="24">
        <f t="shared" si="67"/>
        <v>852</v>
      </c>
      <c r="X264" s="24">
        <f t="shared" si="68"/>
        <v>852</v>
      </c>
      <c r="Y264" s="24">
        <f t="shared" si="69"/>
        <v>0</v>
      </c>
      <c r="Z264" s="24">
        <f t="shared" si="70"/>
        <v>0</v>
      </c>
    </row>
    <row r="265" spans="1:26" ht="39" x14ac:dyDescent="0.35">
      <c r="A265" s="26" t="s">
        <v>1063</v>
      </c>
      <c r="B265" s="36" t="s">
        <v>3679</v>
      </c>
      <c r="C265" s="24" t="s">
        <v>33</v>
      </c>
      <c r="D265" s="24">
        <v>1</v>
      </c>
      <c r="E265" s="24">
        <v>0</v>
      </c>
      <c r="F265" s="24">
        <v>3350</v>
      </c>
      <c r="G265" s="24">
        <v>1</v>
      </c>
      <c r="H265" s="24">
        <f t="shared" si="73"/>
        <v>3350</v>
      </c>
      <c r="I265" s="24">
        <v>3350</v>
      </c>
      <c r="J265" s="24"/>
      <c r="K265" s="24"/>
      <c r="L265" s="24"/>
      <c r="M265" s="24"/>
      <c r="N265" s="24"/>
      <c r="O265" s="24"/>
      <c r="P265" s="24"/>
      <c r="Q265" s="24"/>
      <c r="R265" s="24"/>
      <c r="S265" s="24"/>
      <c r="T265" s="24"/>
      <c r="U265" s="24"/>
      <c r="V265" s="24">
        <f t="shared" si="66"/>
        <v>1</v>
      </c>
      <c r="W265" s="24">
        <f t="shared" si="67"/>
        <v>3350</v>
      </c>
      <c r="X265" s="24">
        <f t="shared" si="68"/>
        <v>3350</v>
      </c>
      <c r="Y265" s="24">
        <f t="shared" si="69"/>
        <v>0</v>
      </c>
      <c r="Z265" s="24">
        <f t="shared" si="70"/>
        <v>0</v>
      </c>
    </row>
    <row r="266" spans="1:26" x14ac:dyDescent="0.35">
      <c r="A266" s="26" t="s">
        <v>1086</v>
      </c>
      <c r="B266" s="36" t="s">
        <v>1120</v>
      </c>
      <c r="C266" s="24" t="s">
        <v>32</v>
      </c>
      <c r="D266" s="24">
        <v>2</v>
      </c>
      <c r="E266" s="24">
        <v>0</v>
      </c>
      <c r="F266" s="24">
        <v>2178</v>
      </c>
      <c r="G266" s="24"/>
      <c r="H266" s="24"/>
      <c r="I266" s="24"/>
      <c r="J266" s="24"/>
      <c r="K266" s="24"/>
      <c r="L266" s="24">
        <v>1</v>
      </c>
      <c r="M266" s="24">
        <f t="shared" ref="M266" si="75">N266+O266+P266</f>
        <v>2178</v>
      </c>
      <c r="N266" s="24">
        <v>2178</v>
      </c>
      <c r="O266" s="24"/>
      <c r="P266" s="24"/>
      <c r="Q266" s="24"/>
      <c r="R266" s="24"/>
      <c r="S266" s="24"/>
      <c r="T266" s="24"/>
      <c r="U266" s="24"/>
      <c r="V266" s="24">
        <f t="shared" si="66"/>
        <v>1</v>
      </c>
      <c r="W266" s="24">
        <f t="shared" si="67"/>
        <v>2178</v>
      </c>
      <c r="X266" s="24">
        <f t="shared" si="68"/>
        <v>2178</v>
      </c>
      <c r="Y266" s="24">
        <f t="shared" si="69"/>
        <v>0</v>
      </c>
      <c r="Z266" s="24">
        <f t="shared" si="70"/>
        <v>0</v>
      </c>
    </row>
    <row r="267" spans="1:26" ht="26" x14ac:dyDescent="0.35">
      <c r="A267" s="26" t="s">
        <v>1087</v>
      </c>
      <c r="B267" s="36" t="s">
        <v>1121</v>
      </c>
      <c r="C267" s="24" t="s">
        <v>32</v>
      </c>
      <c r="D267" s="24">
        <v>1</v>
      </c>
      <c r="E267" s="24">
        <v>0</v>
      </c>
      <c r="F267" s="24">
        <v>415</v>
      </c>
      <c r="G267" s="24"/>
      <c r="H267" s="24"/>
      <c r="I267" s="24"/>
      <c r="J267" s="24"/>
      <c r="K267" s="24"/>
      <c r="L267" s="24">
        <v>1</v>
      </c>
      <c r="M267" s="24">
        <f t="shared" si="65"/>
        <v>415</v>
      </c>
      <c r="N267" s="24">
        <v>415</v>
      </c>
      <c r="O267" s="24"/>
      <c r="P267" s="24"/>
      <c r="Q267" s="24"/>
      <c r="R267" s="24"/>
      <c r="S267" s="24"/>
      <c r="T267" s="24"/>
      <c r="U267" s="24"/>
      <c r="V267" s="24">
        <f t="shared" si="66"/>
        <v>1</v>
      </c>
      <c r="W267" s="24">
        <f t="shared" si="67"/>
        <v>415</v>
      </c>
      <c r="X267" s="24">
        <f t="shared" si="68"/>
        <v>415</v>
      </c>
      <c r="Y267" s="24">
        <f t="shared" si="69"/>
        <v>0</v>
      </c>
      <c r="Z267" s="24">
        <f t="shared" si="70"/>
        <v>0</v>
      </c>
    </row>
    <row r="268" spans="1:26" x14ac:dyDescent="0.35">
      <c r="A268" s="26" t="s">
        <v>1088</v>
      </c>
      <c r="B268" s="36" t="s">
        <v>1122</v>
      </c>
      <c r="C268" s="24" t="s">
        <v>32</v>
      </c>
      <c r="D268" s="24">
        <v>2</v>
      </c>
      <c r="E268" s="24">
        <v>0</v>
      </c>
      <c r="F268" s="24">
        <v>525</v>
      </c>
      <c r="G268" s="24"/>
      <c r="H268" s="24"/>
      <c r="I268" s="24"/>
      <c r="J268" s="24"/>
      <c r="K268" s="24"/>
      <c r="L268" s="24">
        <v>1</v>
      </c>
      <c r="M268" s="24">
        <f t="shared" si="65"/>
        <v>525</v>
      </c>
      <c r="N268" s="24">
        <v>525</v>
      </c>
      <c r="O268" s="24"/>
      <c r="P268" s="24"/>
      <c r="Q268" s="24"/>
      <c r="R268" s="24"/>
      <c r="S268" s="24"/>
      <c r="T268" s="24"/>
      <c r="U268" s="24"/>
      <c r="V268" s="24">
        <f t="shared" si="66"/>
        <v>1</v>
      </c>
      <c r="W268" s="24">
        <f t="shared" si="67"/>
        <v>525</v>
      </c>
      <c r="X268" s="24">
        <f t="shared" si="68"/>
        <v>525</v>
      </c>
      <c r="Y268" s="24">
        <f t="shared" si="69"/>
        <v>0</v>
      </c>
      <c r="Z268" s="24">
        <f t="shared" si="70"/>
        <v>0</v>
      </c>
    </row>
    <row r="269" spans="1:26" x14ac:dyDescent="0.35">
      <c r="A269" s="26" t="s">
        <v>1089</v>
      </c>
      <c r="B269" s="36" t="s">
        <v>1123</v>
      </c>
      <c r="C269" s="24" t="s">
        <v>132</v>
      </c>
      <c r="D269" s="24">
        <v>3</v>
      </c>
      <c r="E269" s="24">
        <v>0</v>
      </c>
      <c r="F269" s="24">
        <v>73</v>
      </c>
      <c r="G269" s="24"/>
      <c r="H269" s="24"/>
      <c r="I269" s="24"/>
      <c r="J269" s="24"/>
      <c r="K269" s="24"/>
      <c r="L269" s="24">
        <v>1</v>
      </c>
      <c r="M269" s="24">
        <f t="shared" si="65"/>
        <v>73</v>
      </c>
      <c r="N269" s="24">
        <v>73</v>
      </c>
      <c r="O269" s="24"/>
      <c r="P269" s="24"/>
      <c r="Q269" s="24"/>
      <c r="R269" s="24"/>
      <c r="S269" s="24"/>
      <c r="T269" s="24"/>
      <c r="U269" s="24"/>
      <c r="V269" s="24">
        <f t="shared" si="66"/>
        <v>1</v>
      </c>
      <c r="W269" s="24">
        <f t="shared" si="67"/>
        <v>73</v>
      </c>
      <c r="X269" s="24">
        <f t="shared" si="68"/>
        <v>73</v>
      </c>
      <c r="Y269" s="24">
        <f t="shared" si="69"/>
        <v>0</v>
      </c>
      <c r="Z269" s="24">
        <f t="shared" si="70"/>
        <v>0</v>
      </c>
    </row>
    <row r="270" spans="1:26" x14ac:dyDescent="0.35">
      <c r="A270" s="26" t="s">
        <v>1090</v>
      </c>
      <c r="B270" s="36" t="s">
        <v>1124</v>
      </c>
      <c r="C270" s="24" t="s">
        <v>132</v>
      </c>
      <c r="D270" s="24">
        <v>2</v>
      </c>
      <c r="E270" s="24">
        <v>0</v>
      </c>
      <c r="F270" s="24">
        <v>95</v>
      </c>
      <c r="G270" s="24"/>
      <c r="H270" s="24"/>
      <c r="I270" s="24"/>
      <c r="J270" s="24"/>
      <c r="K270" s="24"/>
      <c r="L270" s="24">
        <v>1</v>
      </c>
      <c r="M270" s="24">
        <f t="shared" si="65"/>
        <v>95</v>
      </c>
      <c r="N270" s="24">
        <v>95</v>
      </c>
      <c r="O270" s="24"/>
      <c r="P270" s="24"/>
      <c r="Q270" s="24"/>
      <c r="R270" s="24"/>
      <c r="S270" s="24"/>
      <c r="T270" s="24"/>
      <c r="U270" s="24"/>
      <c r="V270" s="24">
        <f t="shared" si="66"/>
        <v>1</v>
      </c>
      <c r="W270" s="24">
        <f t="shared" si="67"/>
        <v>95</v>
      </c>
      <c r="X270" s="24">
        <f t="shared" si="68"/>
        <v>95</v>
      </c>
      <c r="Y270" s="24">
        <f t="shared" si="69"/>
        <v>0</v>
      </c>
      <c r="Z270" s="24">
        <f t="shared" si="70"/>
        <v>0</v>
      </c>
    </row>
    <row r="271" spans="1:26" ht="39" x14ac:dyDescent="0.35">
      <c r="A271" s="26" t="s">
        <v>1091</v>
      </c>
      <c r="B271" s="36" t="s">
        <v>1125</v>
      </c>
      <c r="C271" s="24" t="s">
        <v>32</v>
      </c>
      <c r="D271" s="24">
        <v>4</v>
      </c>
      <c r="E271" s="24">
        <v>0</v>
      </c>
      <c r="F271" s="24">
        <v>2115</v>
      </c>
      <c r="G271" s="24"/>
      <c r="H271" s="24"/>
      <c r="I271" s="24"/>
      <c r="J271" s="24"/>
      <c r="K271" s="24"/>
      <c r="L271" s="24">
        <v>1</v>
      </c>
      <c r="M271" s="24">
        <f t="shared" si="65"/>
        <v>2115</v>
      </c>
      <c r="N271" s="24">
        <v>2115</v>
      </c>
      <c r="O271" s="24"/>
      <c r="P271" s="24"/>
      <c r="Q271" s="24"/>
      <c r="R271" s="24"/>
      <c r="S271" s="24"/>
      <c r="T271" s="24"/>
      <c r="U271" s="24"/>
      <c r="V271" s="24">
        <f t="shared" si="66"/>
        <v>1</v>
      </c>
      <c r="W271" s="24">
        <f t="shared" si="67"/>
        <v>2115</v>
      </c>
      <c r="X271" s="24">
        <f t="shared" si="68"/>
        <v>2115</v>
      </c>
      <c r="Y271" s="24">
        <f t="shared" si="69"/>
        <v>0</v>
      </c>
      <c r="Z271" s="24">
        <f t="shared" si="70"/>
        <v>0</v>
      </c>
    </row>
    <row r="272" spans="1:26" ht="26" x14ac:dyDescent="0.35">
      <c r="A272" s="26" t="s">
        <v>1092</v>
      </c>
      <c r="B272" s="36" t="s">
        <v>1126</v>
      </c>
      <c r="C272" s="24" t="s">
        <v>132</v>
      </c>
      <c r="D272" s="24">
        <v>4</v>
      </c>
      <c r="E272" s="24">
        <v>0</v>
      </c>
      <c r="F272" s="24">
        <v>73</v>
      </c>
      <c r="G272" s="24"/>
      <c r="H272" s="24"/>
      <c r="I272" s="24"/>
      <c r="J272" s="24"/>
      <c r="K272" s="24"/>
      <c r="L272" s="24"/>
      <c r="M272" s="24"/>
      <c r="N272" s="24"/>
      <c r="O272" s="24"/>
      <c r="P272" s="24"/>
      <c r="Q272" s="24">
        <v>1</v>
      </c>
      <c r="R272" s="24">
        <f t="shared" si="71"/>
        <v>73</v>
      </c>
      <c r="S272" s="24">
        <v>73</v>
      </c>
      <c r="T272" s="24"/>
      <c r="U272" s="24"/>
      <c r="V272" s="24">
        <f t="shared" si="66"/>
        <v>1</v>
      </c>
      <c r="W272" s="24">
        <f t="shared" si="67"/>
        <v>73</v>
      </c>
      <c r="X272" s="24">
        <f t="shared" si="68"/>
        <v>73</v>
      </c>
      <c r="Y272" s="24">
        <f t="shared" si="69"/>
        <v>0</v>
      </c>
      <c r="Z272" s="24">
        <f t="shared" si="70"/>
        <v>0</v>
      </c>
    </row>
    <row r="273" spans="1:26" ht="26" x14ac:dyDescent="0.35">
      <c r="A273" s="26" t="s">
        <v>1093</v>
      </c>
      <c r="B273" s="36" t="s">
        <v>1127</v>
      </c>
      <c r="C273" s="24" t="s">
        <v>33</v>
      </c>
      <c r="D273" s="24">
        <v>0</v>
      </c>
      <c r="E273" s="24">
        <v>0</v>
      </c>
      <c r="F273" s="24">
        <v>8875</v>
      </c>
      <c r="G273" s="24"/>
      <c r="H273" s="24"/>
      <c r="I273" s="24"/>
      <c r="J273" s="24"/>
      <c r="K273" s="24"/>
      <c r="L273" s="24"/>
      <c r="M273" s="24"/>
      <c r="N273" s="24"/>
      <c r="O273" s="24"/>
      <c r="P273" s="24"/>
      <c r="Q273" s="24">
        <v>1</v>
      </c>
      <c r="R273" s="24">
        <f t="shared" si="71"/>
        <v>8875</v>
      </c>
      <c r="S273" s="24">
        <v>8875</v>
      </c>
      <c r="T273" s="24"/>
      <c r="U273" s="24"/>
      <c r="V273" s="24">
        <f t="shared" si="66"/>
        <v>1</v>
      </c>
      <c r="W273" s="24">
        <f t="shared" si="67"/>
        <v>8875</v>
      </c>
      <c r="X273" s="24">
        <f t="shared" si="68"/>
        <v>8875</v>
      </c>
      <c r="Y273" s="24">
        <f t="shared" si="69"/>
        <v>0</v>
      </c>
      <c r="Z273" s="24">
        <f t="shared" si="70"/>
        <v>0</v>
      </c>
    </row>
    <row r="274" spans="1:26" ht="26" x14ac:dyDescent="0.35">
      <c r="A274" s="26" t="s">
        <v>1094</v>
      </c>
      <c r="B274" s="36" t="s">
        <v>1128</v>
      </c>
      <c r="C274" s="24" t="s">
        <v>132</v>
      </c>
      <c r="D274" s="24">
        <v>1</v>
      </c>
      <c r="E274" s="24">
        <v>0</v>
      </c>
      <c r="F274" s="24">
        <v>515</v>
      </c>
      <c r="G274" s="24"/>
      <c r="H274" s="24"/>
      <c r="I274" s="24"/>
      <c r="J274" s="24"/>
      <c r="K274" s="24"/>
      <c r="L274" s="24"/>
      <c r="M274" s="24"/>
      <c r="N274" s="24"/>
      <c r="O274" s="24"/>
      <c r="P274" s="24"/>
      <c r="Q274" s="24">
        <v>1</v>
      </c>
      <c r="R274" s="24">
        <f t="shared" si="71"/>
        <v>515</v>
      </c>
      <c r="S274" s="24">
        <v>515</v>
      </c>
      <c r="T274" s="24"/>
      <c r="U274" s="24"/>
      <c r="V274" s="24">
        <f t="shared" si="66"/>
        <v>1</v>
      </c>
      <c r="W274" s="24">
        <f t="shared" si="67"/>
        <v>515</v>
      </c>
      <c r="X274" s="24">
        <f t="shared" si="68"/>
        <v>515</v>
      </c>
      <c r="Y274" s="24">
        <f t="shared" si="69"/>
        <v>0</v>
      </c>
      <c r="Z274" s="24">
        <f t="shared" si="70"/>
        <v>0</v>
      </c>
    </row>
    <row r="275" spans="1:26" ht="26" x14ac:dyDescent="0.35">
      <c r="A275" s="14">
        <v>11</v>
      </c>
      <c r="B275" s="35" t="s">
        <v>47</v>
      </c>
      <c r="C275" s="22"/>
      <c r="D275" s="22"/>
      <c r="E275" s="22"/>
      <c r="F275" s="22"/>
      <c r="G275" s="22"/>
      <c r="H275" s="22">
        <f>SUM(H276:H287)</f>
        <v>178</v>
      </c>
      <c r="I275" s="22">
        <f t="shared" ref="I275:Z275" si="76">SUM(I276:I287)</f>
        <v>178</v>
      </c>
      <c r="J275" s="22">
        <f t="shared" si="76"/>
        <v>0</v>
      </c>
      <c r="K275" s="22">
        <f t="shared" si="76"/>
        <v>0</v>
      </c>
      <c r="L275" s="22"/>
      <c r="M275" s="22">
        <f t="shared" si="76"/>
        <v>3452</v>
      </c>
      <c r="N275" s="22">
        <f t="shared" si="76"/>
        <v>3452</v>
      </c>
      <c r="O275" s="22">
        <f t="shared" si="76"/>
        <v>0</v>
      </c>
      <c r="P275" s="22">
        <f t="shared" si="76"/>
        <v>0</v>
      </c>
      <c r="Q275" s="22"/>
      <c r="R275" s="22">
        <f t="shared" si="76"/>
        <v>2840</v>
      </c>
      <c r="S275" s="22">
        <f t="shared" si="76"/>
        <v>2840</v>
      </c>
      <c r="T275" s="22">
        <f t="shared" si="76"/>
        <v>0</v>
      </c>
      <c r="U275" s="22">
        <f t="shared" si="76"/>
        <v>0</v>
      </c>
      <c r="V275" s="22"/>
      <c r="W275" s="22">
        <f t="shared" si="76"/>
        <v>6470</v>
      </c>
      <c r="X275" s="22">
        <f t="shared" si="76"/>
        <v>6470</v>
      </c>
      <c r="Y275" s="22">
        <f t="shared" si="76"/>
        <v>0</v>
      </c>
      <c r="Z275" s="22">
        <f t="shared" si="76"/>
        <v>0</v>
      </c>
    </row>
    <row r="276" spans="1:26" x14ac:dyDescent="0.35">
      <c r="A276" s="26" t="s">
        <v>927</v>
      </c>
      <c r="B276" s="36" t="s">
        <v>177</v>
      </c>
      <c r="C276" s="24" t="s">
        <v>139</v>
      </c>
      <c r="D276" s="24">
        <v>2</v>
      </c>
      <c r="E276" s="24">
        <v>0</v>
      </c>
      <c r="F276" s="24">
        <v>6.5</v>
      </c>
      <c r="G276" s="24">
        <v>2</v>
      </c>
      <c r="H276" s="24">
        <f t="shared" si="73"/>
        <v>13</v>
      </c>
      <c r="I276" s="24">
        <v>13</v>
      </c>
      <c r="J276" s="24"/>
      <c r="K276" s="24"/>
      <c r="L276" s="24"/>
      <c r="M276" s="24"/>
      <c r="N276" s="24"/>
      <c r="O276" s="24"/>
      <c r="P276" s="24"/>
      <c r="Q276" s="24"/>
      <c r="R276" s="24"/>
      <c r="S276" s="24"/>
      <c r="T276" s="24"/>
      <c r="U276" s="24"/>
      <c r="V276" s="24">
        <f t="shared" si="66"/>
        <v>2</v>
      </c>
      <c r="W276" s="24">
        <f t="shared" si="67"/>
        <v>13</v>
      </c>
      <c r="X276" s="24">
        <f t="shared" si="68"/>
        <v>13</v>
      </c>
      <c r="Y276" s="24">
        <f t="shared" si="69"/>
        <v>0</v>
      </c>
      <c r="Z276" s="24">
        <f t="shared" si="70"/>
        <v>0</v>
      </c>
    </row>
    <row r="277" spans="1:26" x14ac:dyDescent="0.35">
      <c r="A277" s="26" t="s">
        <v>928</v>
      </c>
      <c r="B277" s="36" t="s">
        <v>942</v>
      </c>
      <c r="C277" s="24" t="s">
        <v>145</v>
      </c>
      <c r="D277" s="24">
        <v>2</v>
      </c>
      <c r="E277" s="24">
        <v>0</v>
      </c>
      <c r="F277" s="24">
        <v>6</v>
      </c>
      <c r="G277" s="24">
        <v>2</v>
      </c>
      <c r="H277" s="24">
        <f t="shared" si="73"/>
        <v>12</v>
      </c>
      <c r="I277" s="24">
        <v>12</v>
      </c>
      <c r="J277" s="24"/>
      <c r="K277" s="24"/>
      <c r="L277" s="24"/>
      <c r="M277" s="24"/>
      <c r="N277" s="24"/>
      <c r="O277" s="24"/>
      <c r="P277" s="24"/>
      <c r="Q277" s="24"/>
      <c r="R277" s="24"/>
      <c r="S277" s="24"/>
      <c r="T277" s="24"/>
      <c r="U277" s="24"/>
      <c r="V277" s="24">
        <f t="shared" si="66"/>
        <v>2</v>
      </c>
      <c r="W277" s="24">
        <f t="shared" si="67"/>
        <v>12</v>
      </c>
      <c r="X277" s="24">
        <f t="shared" si="68"/>
        <v>12</v>
      </c>
      <c r="Y277" s="24">
        <f t="shared" si="69"/>
        <v>0</v>
      </c>
      <c r="Z277" s="24">
        <f t="shared" si="70"/>
        <v>0</v>
      </c>
    </row>
    <row r="278" spans="1:26" x14ac:dyDescent="0.35">
      <c r="A278" s="26" t="s">
        <v>929</v>
      </c>
      <c r="B278" s="36" t="s">
        <v>943</v>
      </c>
      <c r="C278" s="24" t="s">
        <v>139</v>
      </c>
      <c r="D278" s="24">
        <v>1</v>
      </c>
      <c r="E278" s="24">
        <v>0</v>
      </c>
      <c r="F278" s="24">
        <v>83</v>
      </c>
      <c r="G278" s="24">
        <v>1</v>
      </c>
      <c r="H278" s="24">
        <f t="shared" si="73"/>
        <v>83</v>
      </c>
      <c r="I278" s="24">
        <v>83</v>
      </c>
      <c r="J278" s="24"/>
      <c r="K278" s="24"/>
      <c r="L278" s="24"/>
      <c r="M278" s="24"/>
      <c r="N278" s="24"/>
      <c r="O278" s="24"/>
      <c r="P278" s="24"/>
      <c r="Q278" s="24"/>
      <c r="R278" s="24"/>
      <c r="S278" s="24"/>
      <c r="T278" s="24"/>
      <c r="U278" s="24"/>
      <c r="V278" s="24">
        <f t="shared" si="66"/>
        <v>1</v>
      </c>
      <c r="W278" s="24">
        <f t="shared" si="67"/>
        <v>83</v>
      </c>
      <c r="X278" s="24">
        <f t="shared" si="68"/>
        <v>83</v>
      </c>
      <c r="Y278" s="24">
        <f t="shared" si="69"/>
        <v>0</v>
      </c>
      <c r="Z278" s="24">
        <f t="shared" si="70"/>
        <v>0</v>
      </c>
    </row>
    <row r="279" spans="1:26" x14ac:dyDescent="0.35">
      <c r="A279" s="26" t="s">
        <v>930</v>
      </c>
      <c r="B279" s="36" t="s">
        <v>944</v>
      </c>
      <c r="C279" s="24" t="s">
        <v>139</v>
      </c>
      <c r="D279" s="24">
        <v>2</v>
      </c>
      <c r="E279" s="24">
        <v>0</v>
      </c>
      <c r="F279" s="24">
        <v>7</v>
      </c>
      <c r="G279" s="24">
        <v>1</v>
      </c>
      <c r="H279" s="24">
        <f t="shared" si="73"/>
        <v>7</v>
      </c>
      <c r="I279" s="24">
        <v>7</v>
      </c>
      <c r="J279" s="24"/>
      <c r="K279" s="24"/>
      <c r="L279" s="24"/>
      <c r="M279" s="24"/>
      <c r="N279" s="24"/>
      <c r="O279" s="24"/>
      <c r="P279" s="24"/>
      <c r="Q279" s="24"/>
      <c r="R279" s="24"/>
      <c r="S279" s="24"/>
      <c r="T279" s="24"/>
      <c r="U279" s="24"/>
      <c r="V279" s="24">
        <f t="shared" si="66"/>
        <v>1</v>
      </c>
      <c r="W279" s="24">
        <f t="shared" si="67"/>
        <v>7</v>
      </c>
      <c r="X279" s="24">
        <f t="shared" si="68"/>
        <v>7</v>
      </c>
      <c r="Y279" s="24">
        <f t="shared" si="69"/>
        <v>0</v>
      </c>
      <c r="Z279" s="24">
        <f t="shared" si="70"/>
        <v>0</v>
      </c>
    </row>
    <row r="280" spans="1:26" x14ac:dyDescent="0.35">
      <c r="A280" s="26" t="s">
        <v>938</v>
      </c>
      <c r="B280" s="36" t="s">
        <v>945</v>
      </c>
      <c r="C280" s="24" t="s">
        <v>139</v>
      </c>
      <c r="D280" s="24">
        <v>1</v>
      </c>
      <c r="E280" s="24">
        <v>0</v>
      </c>
      <c r="F280" s="24">
        <v>53</v>
      </c>
      <c r="G280" s="24">
        <v>1</v>
      </c>
      <c r="H280" s="24">
        <f t="shared" si="73"/>
        <v>53</v>
      </c>
      <c r="I280" s="24">
        <v>53</v>
      </c>
      <c r="J280" s="24"/>
      <c r="K280" s="24"/>
      <c r="L280" s="24"/>
      <c r="M280" s="24"/>
      <c r="N280" s="24"/>
      <c r="O280" s="24"/>
      <c r="P280" s="24"/>
      <c r="Q280" s="24"/>
      <c r="R280" s="24"/>
      <c r="S280" s="24"/>
      <c r="T280" s="24"/>
      <c r="U280" s="24"/>
      <c r="V280" s="24">
        <f t="shared" si="66"/>
        <v>1</v>
      </c>
      <c r="W280" s="24">
        <f t="shared" si="67"/>
        <v>53</v>
      </c>
      <c r="X280" s="24">
        <f t="shared" si="68"/>
        <v>53</v>
      </c>
      <c r="Y280" s="24">
        <f t="shared" si="69"/>
        <v>0</v>
      </c>
      <c r="Z280" s="24">
        <f t="shared" si="70"/>
        <v>0</v>
      </c>
    </row>
    <row r="281" spans="1:26" x14ac:dyDescent="0.35">
      <c r="A281" s="26" t="s">
        <v>939</v>
      </c>
      <c r="B281" s="36" t="s">
        <v>946</v>
      </c>
      <c r="C281" s="24" t="s">
        <v>139</v>
      </c>
      <c r="D281" s="24">
        <v>5</v>
      </c>
      <c r="E281" s="24">
        <v>0</v>
      </c>
      <c r="F281" s="24">
        <v>2</v>
      </c>
      <c r="G281" s="24">
        <v>5</v>
      </c>
      <c r="H281" s="24">
        <f t="shared" si="73"/>
        <v>10</v>
      </c>
      <c r="I281" s="24">
        <v>10</v>
      </c>
      <c r="J281" s="24"/>
      <c r="K281" s="24"/>
      <c r="L281" s="24"/>
      <c r="M281" s="24"/>
      <c r="N281" s="24"/>
      <c r="O281" s="24"/>
      <c r="P281" s="24"/>
      <c r="Q281" s="24"/>
      <c r="R281" s="24"/>
      <c r="S281" s="24"/>
      <c r="T281" s="24"/>
      <c r="U281" s="24"/>
      <c r="V281" s="24">
        <f t="shared" si="66"/>
        <v>5</v>
      </c>
      <c r="W281" s="24">
        <f t="shared" si="67"/>
        <v>10</v>
      </c>
      <c r="X281" s="24">
        <f t="shared" si="68"/>
        <v>10</v>
      </c>
      <c r="Y281" s="24">
        <f t="shared" si="69"/>
        <v>0</v>
      </c>
      <c r="Z281" s="24">
        <f t="shared" si="70"/>
        <v>0</v>
      </c>
    </row>
    <row r="282" spans="1:26" x14ac:dyDescent="0.35">
      <c r="A282" s="26" t="s">
        <v>940</v>
      </c>
      <c r="B282" s="36" t="s">
        <v>34</v>
      </c>
      <c r="C282" s="24" t="s">
        <v>139</v>
      </c>
      <c r="D282" s="24">
        <v>1</v>
      </c>
      <c r="E282" s="24">
        <v>0</v>
      </c>
      <c r="F282" s="24">
        <v>3040</v>
      </c>
      <c r="G282" s="24"/>
      <c r="H282" s="24"/>
      <c r="I282" s="24"/>
      <c r="J282" s="24"/>
      <c r="K282" s="24"/>
      <c r="L282" s="24">
        <v>1</v>
      </c>
      <c r="M282" s="24">
        <f t="shared" si="65"/>
        <v>3040</v>
      </c>
      <c r="N282" s="24">
        <v>3040</v>
      </c>
      <c r="O282" s="24"/>
      <c r="P282" s="24"/>
      <c r="Q282" s="24"/>
      <c r="R282" s="24"/>
      <c r="S282" s="24"/>
      <c r="T282" s="24"/>
      <c r="U282" s="24"/>
      <c r="V282" s="24">
        <f t="shared" si="66"/>
        <v>1</v>
      </c>
      <c r="W282" s="24">
        <f t="shared" si="67"/>
        <v>3040</v>
      </c>
      <c r="X282" s="24">
        <f t="shared" si="68"/>
        <v>3040</v>
      </c>
      <c r="Y282" s="24">
        <f t="shared" si="69"/>
        <v>0</v>
      </c>
      <c r="Z282" s="24">
        <f t="shared" si="70"/>
        <v>0</v>
      </c>
    </row>
    <row r="283" spans="1:26" x14ac:dyDescent="0.35">
      <c r="A283" s="26" t="s">
        <v>941</v>
      </c>
      <c r="B283" s="36" t="s">
        <v>446</v>
      </c>
      <c r="C283" s="24" t="s">
        <v>139</v>
      </c>
      <c r="D283" s="24">
        <v>1</v>
      </c>
      <c r="E283" s="24">
        <v>0</v>
      </c>
      <c r="F283" s="24">
        <v>213</v>
      </c>
      <c r="G283" s="24"/>
      <c r="H283" s="24"/>
      <c r="I283" s="24"/>
      <c r="J283" s="24"/>
      <c r="K283" s="24"/>
      <c r="L283" s="24">
        <v>1</v>
      </c>
      <c r="M283" s="24">
        <f t="shared" si="65"/>
        <v>213</v>
      </c>
      <c r="N283" s="24">
        <v>213</v>
      </c>
      <c r="O283" s="24"/>
      <c r="P283" s="24"/>
      <c r="Q283" s="24"/>
      <c r="R283" s="24"/>
      <c r="S283" s="24"/>
      <c r="T283" s="24"/>
      <c r="U283" s="24"/>
      <c r="V283" s="24">
        <f t="shared" si="66"/>
        <v>1</v>
      </c>
      <c r="W283" s="24">
        <f t="shared" si="67"/>
        <v>213</v>
      </c>
      <c r="X283" s="24">
        <f t="shared" si="68"/>
        <v>213</v>
      </c>
      <c r="Y283" s="24">
        <f t="shared" si="69"/>
        <v>0</v>
      </c>
      <c r="Z283" s="24">
        <f t="shared" si="70"/>
        <v>0</v>
      </c>
    </row>
    <row r="284" spans="1:26" x14ac:dyDescent="0.35">
      <c r="A284" s="26" t="s">
        <v>950</v>
      </c>
      <c r="B284" s="36" t="s">
        <v>947</v>
      </c>
      <c r="C284" s="24" t="s">
        <v>139</v>
      </c>
      <c r="D284" s="24">
        <v>1</v>
      </c>
      <c r="E284" s="24">
        <v>0</v>
      </c>
      <c r="F284" s="24">
        <v>40</v>
      </c>
      <c r="G284" s="24"/>
      <c r="H284" s="24"/>
      <c r="I284" s="24"/>
      <c r="J284" s="24"/>
      <c r="K284" s="24"/>
      <c r="L284" s="24">
        <v>1</v>
      </c>
      <c r="M284" s="24">
        <f t="shared" si="65"/>
        <v>40</v>
      </c>
      <c r="N284" s="24">
        <v>40</v>
      </c>
      <c r="O284" s="24"/>
      <c r="P284" s="24"/>
      <c r="Q284" s="24"/>
      <c r="R284" s="24"/>
      <c r="S284" s="24"/>
      <c r="T284" s="24"/>
      <c r="U284" s="24"/>
      <c r="V284" s="24">
        <f t="shared" si="66"/>
        <v>1</v>
      </c>
      <c r="W284" s="24">
        <f t="shared" si="67"/>
        <v>40</v>
      </c>
      <c r="X284" s="24">
        <f t="shared" si="68"/>
        <v>40</v>
      </c>
      <c r="Y284" s="24">
        <f t="shared" si="69"/>
        <v>0</v>
      </c>
      <c r="Z284" s="24">
        <f t="shared" si="70"/>
        <v>0</v>
      </c>
    </row>
    <row r="285" spans="1:26" x14ac:dyDescent="0.35">
      <c r="A285" s="26" t="s">
        <v>951</v>
      </c>
      <c r="B285" s="36" t="s">
        <v>948</v>
      </c>
      <c r="C285" s="24" t="s">
        <v>33</v>
      </c>
      <c r="D285" s="24">
        <v>1</v>
      </c>
      <c r="E285" s="24">
        <v>0</v>
      </c>
      <c r="F285" s="24">
        <v>91</v>
      </c>
      <c r="G285" s="24"/>
      <c r="H285" s="24"/>
      <c r="I285" s="24"/>
      <c r="J285" s="24"/>
      <c r="K285" s="24"/>
      <c r="L285" s="24">
        <v>1</v>
      </c>
      <c r="M285" s="24">
        <f t="shared" si="65"/>
        <v>91</v>
      </c>
      <c r="N285" s="24">
        <v>91</v>
      </c>
      <c r="O285" s="24"/>
      <c r="P285" s="24"/>
      <c r="Q285" s="24"/>
      <c r="R285" s="24"/>
      <c r="S285" s="24"/>
      <c r="T285" s="24"/>
      <c r="U285" s="24"/>
      <c r="V285" s="24">
        <f t="shared" si="66"/>
        <v>1</v>
      </c>
      <c r="W285" s="24">
        <f t="shared" si="67"/>
        <v>91</v>
      </c>
      <c r="X285" s="24">
        <f t="shared" si="68"/>
        <v>91</v>
      </c>
      <c r="Y285" s="24">
        <f t="shared" si="69"/>
        <v>0</v>
      </c>
      <c r="Z285" s="24">
        <f t="shared" si="70"/>
        <v>0</v>
      </c>
    </row>
    <row r="286" spans="1:26" x14ac:dyDescent="0.35">
      <c r="A286" s="26" t="s">
        <v>952</v>
      </c>
      <c r="B286" s="36" t="s">
        <v>134</v>
      </c>
      <c r="C286" s="24" t="s">
        <v>139</v>
      </c>
      <c r="D286" s="24">
        <v>1</v>
      </c>
      <c r="E286" s="24">
        <v>0</v>
      </c>
      <c r="F286" s="24">
        <v>68</v>
      </c>
      <c r="G286" s="24"/>
      <c r="H286" s="24"/>
      <c r="I286" s="24"/>
      <c r="J286" s="24"/>
      <c r="K286" s="24"/>
      <c r="L286" s="24">
        <v>1</v>
      </c>
      <c r="M286" s="24">
        <f t="shared" si="65"/>
        <v>68</v>
      </c>
      <c r="N286" s="24">
        <v>68</v>
      </c>
      <c r="O286" s="24"/>
      <c r="P286" s="24"/>
      <c r="Q286" s="24"/>
      <c r="R286" s="24"/>
      <c r="S286" s="24"/>
      <c r="T286" s="24"/>
      <c r="U286" s="24"/>
      <c r="V286" s="24">
        <f t="shared" si="66"/>
        <v>1</v>
      </c>
      <c r="W286" s="24">
        <f t="shared" si="67"/>
        <v>68</v>
      </c>
      <c r="X286" s="24">
        <f t="shared" si="68"/>
        <v>68</v>
      </c>
      <c r="Y286" s="24">
        <f t="shared" si="69"/>
        <v>0</v>
      </c>
      <c r="Z286" s="24">
        <f t="shared" si="70"/>
        <v>0</v>
      </c>
    </row>
    <row r="287" spans="1:26" ht="26" x14ac:dyDescent="0.35">
      <c r="A287" s="26" t="s">
        <v>953</v>
      </c>
      <c r="B287" s="36" t="s">
        <v>949</v>
      </c>
      <c r="C287" s="24" t="s">
        <v>33</v>
      </c>
      <c r="D287" s="24">
        <v>1</v>
      </c>
      <c r="E287" s="24">
        <v>0</v>
      </c>
      <c r="F287" s="24">
        <v>2840</v>
      </c>
      <c r="G287" s="24"/>
      <c r="H287" s="24"/>
      <c r="I287" s="24"/>
      <c r="J287" s="24"/>
      <c r="K287" s="24"/>
      <c r="L287" s="24"/>
      <c r="M287" s="24"/>
      <c r="N287" s="24"/>
      <c r="O287" s="24"/>
      <c r="P287" s="24"/>
      <c r="Q287" s="24">
        <v>1</v>
      </c>
      <c r="R287" s="24">
        <f t="shared" si="71"/>
        <v>2840</v>
      </c>
      <c r="S287" s="24">
        <v>2840</v>
      </c>
      <c r="T287" s="24"/>
      <c r="U287" s="24"/>
      <c r="V287" s="24">
        <f t="shared" si="66"/>
        <v>1</v>
      </c>
      <c r="W287" s="24">
        <f t="shared" si="67"/>
        <v>2840</v>
      </c>
      <c r="X287" s="24">
        <f t="shared" si="68"/>
        <v>2840</v>
      </c>
      <c r="Y287" s="24">
        <f t="shared" si="69"/>
        <v>0</v>
      </c>
      <c r="Z287" s="24">
        <f t="shared" si="70"/>
        <v>0</v>
      </c>
    </row>
    <row r="288" spans="1:26" ht="33" customHeight="1" x14ac:dyDescent="0.35">
      <c r="A288" s="14">
        <v>12</v>
      </c>
      <c r="B288" s="35" t="s">
        <v>48</v>
      </c>
      <c r="C288" s="22"/>
      <c r="D288" s="22"/>
      <c r="E288" s="22"/>
      <c r="F288" s="22"/>
      <c r="G288" s="22"/>
      <c r="H288" s="22">
        <f>SUM(H289:H296)</f>
        <v>1615</v>
      </c>
      <c r="I288" s="22">
        <f t="shared" ref="I288:Z288" si="77">SUM(I289:I296)</f>
        <v>1615</v>
      </c>
      <c r="J288" s="22">
        <f t="shared" si="77"/>
        <v>0</v>
      </c>
      <c r="K288" s="22">
        <f t="shared" si="77"/>
        <v>0</v>
      </c>
      <c r="L288" s="22"/>
      <c r="M288" s="22">
        <f t="shared" si="77"/>
        <v>1655</v>
      </c>
      <c r="N288" s="22">
        <f t="shared" si="77"/>
        <v>1655</v>
      </c>
      <c r="O288" s="22">
        <f t="shared" si="77"/>
        <v>0</v>
      </c>
      <c r="P288" s="22">
        <f t="shared" si="77"/>
        <v>0</v>
      </c>
      <c r="Q288" s="22"/>
      <c r="R288" s="22">
        <f t="shared" si="77"/>
        <v>1145</v>
      </c>
      <c r="S288" s="22">
        <f t="shared" si="77"/>
        <v>1145</v>
      </c>
      <c r="T288" s="22">
        <f t="shared" si="77"/>
        <v>0</v>
      </c>
      <c r="U288" s="22">
        <f t="shared" si="77"/>
        <v>0</v>
      </c>
      <c r="V288" s="22"/>
      <c r="W288" s="22">
        <f t="shared" si="77"/>
        <v>4415</v>
      </c>
      <c r="X288" s="22">
        <f t="shared" si="77"/>
        <v>4415</v>
      </c>
      <c r="Y288" s="22">
        <f t="shared" si="77"/>
        <v>0</v>
      </c>
      <c r="Z288" s="22">
        <f t="shared" si="77"/>
        <v>0</v>
      </c>
    </row>
    <row r="289" spans="1:26" ht="26" x14ac:dyDescent="0.35">
      <c r="A289" s="26" t="s">
        <v>1000</v>
      </c>
      <c r="B289" s="36" t="s">
        <v>1113</v>
      </c>
      <c r="C289" s="24" t="s">
        <v>1114</v>
      </c>
      <c r="D289" s="24"/>
      <c r="E289" s="24"/>
      <c r="F289" s="24">
        <v>155</v>
      </c>
      <c r="G289" s="24">
        <v>1</v>
      </c>
      <c r="H289" s="24">
        <f t="shared" si="73"/>
        <v>155</v>
      </c>
      <c r="I289" s="24">
        <v>155</v>
      </c>
      <c r="J289" s="24"/>
      <c r="K289" s="24"/>
      <c r="L289" s="24"/>
      <c r="M289" s="24"/>
      <c r="N289" s="24"/>
      <c r="O289" s="24"/>
      <c r="P289" s="24"/>
      <c r="Q289" s="24"/>
      <c r="R289" s="24"/>
      <c r="S289" s="24"/>
      <c r="T289" s="24"/>
      <c r="U289" s="24"/>
      <c r="V289" s="24">
        <f t="shared" si="66"/>
        <v>1</v>
      </c>
      <c r="W289" s="24">
        <f t="shared" si="67"/>
        <v>155</v>
      </c>
      <c r="X289" s="24">
        <f t="shared" si="68"/>
        <v>155</v>
      </c>
      <c r="Y289" s="24">
        <f t="shared" si="69"/>
        <v>0</v>
      </c>
      <c r="Z289" s="24">
        <f t="shared" si="70"/>
        <v>0</v>
      </c>
    </row>
    <row r="290" spans="1:26" ht="26" x14ac:dyDescent="0.35">
      <c r="A290" s="26" t="s">
        <v>1001</v>
      </c>
      <c r="B290" s="36" t="s">
        <v>2549</v>
      </c>
      <c r="C290" s="24" t="s">
        <v>1114</v>
      </c>
      <c r="D290" s="24">
        <v>1</v>
      </c>
      <c r="E290" s="24">
        <v>1</v>
      </c>
      <c r="F290" s="24">
        <v>550</v>
      </c>
      <c r="G290" s="24">
        <v>1</v>
      </c>
      <c r="H290" s="24">
        <f t="shared" si="73"/>
        <v>550</v>
      </c>
      <c r="I290" s="24">
        <v>550</v>
      </c>
      <c r="J290" s="24"/>
      <c r="K290" s="24"/>
      <c r="L290" s="24"/>
      <c r="M290" s="24"/>
      <c r="N290" s="24"/>
      <c r="O290" s="24"/>
      <c r="P290" s="24"/>
      <c r="Q290" s="24"/>
      <c r="R290" s="24"/>
      <c r="S290" s="24"/>
      <c r="T290" s="24"/>
      <c r="U290" s="24"/>
      <c r="V290" s="24">
        <f t="shared" si="66"/>
        <v>1</v>
      </c>
      <c r="W290" s="24">
        <f t="shared" si="67"/>
        <v>550</v>
      </c>
      <c r="X290" s="24">
        <f t="shared" si="68"/>
        <v>550</v>
      </c>
      <c r="Y290" s="24">
        <f t="shared" si="69"/>
        <v>0</v>
      </c>
      <c r="Z290" s="24">
        <f t="shared" si="70"/>
        <v>0</v>
      </c>
    </row>
    <row r="291" spans="1:26" ht="26" x14ac:dyDescent="0.35">
      <c r="A291" s="26" t="s">
        <v>1002</v>
      </c>
      <c r="B291" s="36" t="s">
        <v>620</v>
      </c>
      <c r="C291" s="24" t="s">
        <v>1114</v>
      </c>
      <c r="D291" s="24">
        <v>1</v>
      </c>
      <c r="E291" s="24">
        <v>1</v>
      </c>
      <c r="F291" s="24">
        <v>910</v>
      </c>
      <c r="G291" s="24">
        <v>1</v>
      </c>
      <c r="H291" s="24">
        <f t="shared" si="73"/>
        <v>910</v>
      </c>
      <c r="I291" s="24">
        <v>910</v>
      </c>
      <c r="J291" s="24"/>
      <c r="K291" s="24"/>
      <c r="L291" s="24"/>
      <c r="M291" s="24"/>
      <c r="N291" s="24"/>
      <c r="O291" s="24"/>
      <c r="P291" s="24"/>
      <c r="Q291" s="24"/>
      <c r="R291" s="24"/>
      <c r="S291" s="24"/>
      <c r="T291" s="24"/>
      <c r="U291" s="24"/>
      <c r="V291" s="24">
        <f t="shared" si="66"/>
        <v>1</v>
      </c>
      <c r="W291" s="24">
        <f t="shared" si="67"/>
        <v>910</v>
      </c>
      <c r="X291" s="24">
        <f t="shared" si="68"/>
        <v>910</v>
      </c>
      <c r="Y291" s="24">
        <f t="shared" si="69"/>
        <v>0</v>
      </c>
      <c r="Z291" s="24">
        <f t="shared" si="70"/>
        <v>0</v>
      </c>
    </row>
    <row r="292" spans="1:26" ht="39" x14ac:dyDescent="0.35">
      <c r="A292" s="26" t="s">
        <v>1003</v>
      </c>
      <c r="B292" s="36" t="s">
        <v>1118</v>
      </c>
      <c r="C292" s="24" t="s">
        <v>1114</v>
      </c>
      <c r="D292" s="24"/>
      <c r="E292" s="24"/>
      <c r="F292" s="24">
        <v>1200</v>
      </c>
      <c r="G292" s="24"/>
      <c r="H292" s="24"/>
      <c r="I292" s="24"/>
      <c r="J292" s="24"/>
      <c r="K292" s="24"/>
      <c r="L292" s="24">
        <v>1</v>
      </c>
      <c r="M292" s="24">
        <f t="shared" si="65"/>
        <v>1200</v>
      </c>
      <c r="N292" s="24">
        <v>1200</v>
      </c>
      <c r="O292" s="24"/>
      <c r="P292" s="24"/>
      <c r="Q292" s="24"/>
      <c r="R292" s="24"/>
      <c r="S292" s="24"/>
      <c r="T292" s="24"/>
      <c r="U292" s="24"/>
      <c r="V292" s="24">
        <f t="shared" si="66"/>
        <v>1</v>
      </c>
      <c r="W292" s="24">
        <f t="shared" si="67"/>
        <v>1200</v>
      </c>
      <c r="X292" s="24">
        <f t="shared" si="68"/>
        <v>1200</v>
      </c>
      <c r="Y292" s="24">
        <f t="shared" si="69"/>
        <v>0</v>
      </c>
      <c r="Z292" s="24">
        <f t="shared" si="70"/>
        <v>0</v>
      </c>
    </row>
    <row r="293" spans="1:26" ht="30.75" customHeight="1" x14ac:dyDescent="0.35">
      <c r="A293" s="26" t="s">
        <v>1004</v>
      </c>
      <c r="B293" s="36" t="s">
        <v>1115</v>
      </c>
      <c r="C293" s="24" t="s">
        <v>1114</v>
      </c>
      <c r="D293" s="24"/>
      <c r="E293" s="24"/>
      <c r="F293" s="24">
        <v>305</v>
      </c>
      <c r="G293" s="24"/>
      <c r="H293" s="24"/>
      <c r="I293" s="24"/>
      <c r="J293" s="24"/>
      <c r="K293" s="24"/>
      <c r="L293" s="24">
        <v>1</v>
      </c>
      <c r="M293" s="24">
        <f t="shared" si="65"/>
        <v>305</v>
      </c>
      <c r="N293" s="24">
        <v>305</v>
      </c>
      <c r="O293" s="24"/>
      <c r="P293" s="24"/>
      <c r="Q293" s="24">
        <v>1</v>
      </c>
      <c r="R293" s="24">
        <f t="shared" si="71"/>
        <v>305</v>
      </c>
      <c r="S293" s="24">
        <v>305</v>
      </c>
      <c r="T293" s="24"/>
      <c r="U293" s="24"/>
      <c r="V293" s="24">
        <f t="shared" si="66"/>
        <v>2</v>
      </c>
      <c r="W293" s="24">
        <f t="shared" si="67"/>
        <v>610</v>
      </c>
      <c r="X293" s="24">
        <f t="shared" si="68"/>
        <v>610</v>
      </c>
      <c r="Y293" s="24">
        <f t="shared" si="69"/>
        <v>0</v>
      </c>
      <c r="Z293" s="24">
        <f t="shared" si="70"/>
        <v>0</v>
      </c>
    </row>
    <row r="294" spans="1:26" ht="22.5" customHeight="1" x14ac:dyDescent="0.35">
      <c r="A294" s="26" t="s">
        <v>1005</v>
      </c>
      <c r="B294" s="36" t="s">
        <v>1116</v>
      </c>
      <c r="C294" s="24" t="s">
        <v>1114</v>
      </c>
      <c r="D294" s="24">
        <v>2</v>
      </c>
      <c r="E294" s="24">
        <v>1</v>
      </c>
      <c r="F294" s="24">
        <v>150</v>
      </c>
      <c r="G294" s="24"/>
      <c r="H294" s="24"/>
      <c r="I294" s="24"/>
      <c r="J294" s="24"/>
      <c r="K294" s="24"/>
      <c r="L294" s="24">
        <v>1</v>
      </c>
      <c r="M294" s="24">
        <f t="shared" si="65"/>
        <v>150</v>
      </c>
      <c r="N294" s="24">
        <v>150</v>
      </c>
      <c r="O294" s="24"/>
      <c r="P294" s="24"/>
      <c r="Q294" s="24"/>
      <c r="R294" s="24"/>
      <c r="S294" s="24"/>
      <c r="T294" s="24"/>
      <c r="U294" s="24"/>
      <c r="V294" s="24">
        <f t="shared" si="66"/>
        <v>1</v>
      </c>
      <c r="W294" s="24">
        <f t="shared" si="67"/>
        <v>150</v>
      </c>
      <c r="X294" s="24">
        <f t="shared" si="68"/>
        <v>150</v>
      </c>
      <c r="Y294" s="24">
        <f t="shared" si="69"/>
        <v>0</v>
      </c>
      <c r="Z294" s="24">
        <f t="shared" si="70"/>
        <v>0</v>
      </c>
    </row>
    <row r="295" spans="1:26" ht="26" x14ac:dyDescent="0.35">
      <c r="A295" s="26" t="s">
        <v>1006</v>
      </c>
      <c r="B295" s="36" t="s">
        <v>1117</v>
      </c>
      <c r="C295" s="24" t="s">
        <v>1114</v>
      </c>
      <c r="D295" s="24">
        <v>1</v>
      </c>
      <c r="E295" s="24"/>
      <c r="F295" s="24">
        <v>490</v>
      </c>
      <c r="G295" s="24"/>
      <c r="H295" s="24"/>
      <c r="I295" s="24"/>
      <c r="J295" s="24"/>
      <c r="K295" s="24"/>
      <c r="L295" s="24"/>
      <c r="M295" s="24"/>
      <c r="N295" s="24"/>
      <c r="O295" s="24"/>
      <c r="P295" s="24"/>
      <c r="Q295" s="24">
        <v>1</v>
      </c>
      <c r="R295" s="24">
        <f t="shared" ref="R295" si="78">S295+T295+U295</f>
        <v>490</v>
      </c>
      <c r="S295" s="24">
        <v>490</v>
      </c>
      <c r="T295" s="24"/>
      <c r="U295" s="24"/>
      <c r="V295" s="24">
        <f t="shared" si="66"/>
        <v>1</v>
      </c>
      <c r="W295" s="24">
        <f t="shared" si="67"/>
        <v>490</v>
      </c>
      <c r="X295" s="24">
        <f t="shared" si="68"/>
        <v>490</v>
      </c>
      <c r="Y295" s="24">
        <f t="shared" si="69"/>
        <v>0</v>
      </c>
      <c r="Z295" s="24">
        <f t="shared" si="70"/>
        <v>0</v>
      </c>
    </row>
    <row r="296" spans="1:26" ht="24" customHeight="1" x14ac:dyDescent="0.35">
      <c r="A296" s="26" t="s">
        <v>1007</v>
      </c>
      <c r="B296" s="36" t="s">
        <v>990</v>
      </c>
      <c r="C296" s="24" t="s">
        <v>1114</v>
      </c>
      <c r="D296" s="24">
        <v>2</v>
      </c>
      <c r="E296" s="24">
        <v>1</v>
      </c>
      <c r="F296" s="24">
        <v>350</v>
      </c>
      <c r="G296" s="24"/>
      <c r="H296" s="24"/>
      <c r="I296" s="24"/>
      <c r="J296" s="24"/>
      <c r="K296" s="24"/>
      <c r="L296" s="24"/>
      <c r="M296" s="24"/>
      <c r="N296" s="24"/>
      <c r="O296" s="24"/>
      <c r="P296" s="24"/>
      <c r="Q296" s="24">
        <v>1</v>
      </c>
      <c r="R296" s="24">
        <f t="shared" si="71"/>
        <v>350</v>
      </c>
      <c r="S296" s="24">
        <v>350</v>
      </c>
      <c r="T296" s="24"/>
      <c r="U296" s="24"/>
      <c r="V296" s="24">
        <f t="shared" si="66"/>
        <v>1</v>
      </c>
      <c r="W296" s="24">
        <f t="shared" si="67"/>
        <v>350</v>
      </c>
      <c r="X296" s="24">
        <f t="shared" si="68"/>
        <v>350</v>
      </c>
      <c r="Y296" s="24">
        <f t="shared" si="69"/>
        <v>0</v>
      </c>
      <c r="Z296" s="24">
        <f t="shared" si="70"/>
        <v>0</v>
      </c>
    </row>
    <row r="297" spans="1:26" ht="24" customHeight="1" x14ac:dyDescent="0.35">
      <c r="A297" s="14" t="s">
        <v>19</v>
      </c>
      <c r="B297" s="35" t="s">
        <v>3363</v>
      </c>
      <c r="C297" s="22"/>
      <c r="D297" s="22"/>
      <c r="E297" s="22"/>
      <c r="F297" s="22"/>
      <c r="G297" s="22"/>
      <c r="H297" s="22">
        <f>H298+H324+H346+H353+H393+H410+H429+H458+H476+H520</f>
        <v>95809.47</v>
      </c>
      <c r="I297" s="22">
        <f>I298+I324+I346+I353+I393+I410+I429+I458+I476+I520</f>
        <v>66601.19</v>
      </c>
      <c r="J297" s="22">
        <f>J298+J324+J346+J353+J393+J410+J429+J458+J476+J520</f>
        <v>24434</v>
      </c>
      <c r="K297" s="22">
        <f>K298+K324+K346+K353+K393+K410+K429+K458+K476+K520</f>
        <v>4774.28</v>
      </c>
      <c r="L297" s="22"/>
      <c r="M297" s="22">
        <f>M298+M324+M346+M353+M393+M410+M429+M458+M476+M520</f>
        <v>132102.98000000001</v>
      </c>
      <c r="N297" s="22">
        <f>N298+N324+N346+N353+N393+N410+N429+N458+N476+N520</f>
        <v>74694.98</v>
      </c>
      <c r="O297" s="22">
        <f>O298+O324+O346+O353+O393+O410+O429+O458+O476+O520</f>
        <v>53833</v>
      </c>
      <c r="P297" s="22">
        <f>P298+P324+P346+P353+P393+P410+P429+P458+P476+P520</f>
        <v>3575</v>
      </c>
      <c r="Q297" s="22"/>
      <c r="R297" s="22">
        <f>R298+R324+R346+R353+R393+R410+R429+R458+R476+R520</f>
        <v>94367</v>
      </c>
      <c r="S297" s="22">
        <f>S298+S324+S346+S353+S393+S410+S429+S458+S476+S520</f>
        <v>74473</v>
      </c>
      <c r="T297" s="22">
        <f>T298+T324+T346+T353+T393+T410+T429+T458+T476+T520</f>
        <v>15214</v>
      </c>
      <c r="U297" s="22">
        <f>U298+U324+U346+U353+U393+U410+U429+U458+U476+U520</f>
        <v>4680</v>
      </c>
      <c r="V297" s="22"/>
      <c r="W297" s="22">
        <f>W298+W324+W346+W353+W393+W410+W429+W458+W476+W520</f>
        <v>322279.45</v>
      </c>
      <c r="X297" s="22">
        <f>X298+X324+X346+X353+X393+X410+X429+X458+X476+X520</f>
        <v>215769.17</v>
      </c>
      <c r="Y297" s="22">
        <f>Y298+Y324+Y346+Y353+Y393+Y410+Y429+Y458+Y476+Y520</f>
        <v>93481</v>
      </c>
      <c r="Z297" s="22">
        <f>Z298+Z324+Z346+Z353+Z393+Z410+Z429+Z458+Z476+Z520</f>
        <v>13029.28</v>
      </c>
    </row>
    <row r="298" spans="1:26" ht="25" customHeight="1" x14ac:dyDescent="0.35">
      <c r="A298" s="14">
        <v>1</v>
      </c>
      <c r="B298" s="35" t="s">
        <v>59</v>
      </c>
      <c r="C298" s="22"/>
      <c r="D298" s="22"/>
      <c r="E298" s="22"/>
      <c r="F298" s="22"/>
      <c r="G298" s="22"/>
      <c r="H298" s="22">
        <f>SUM(H299:H323)</f>
        <v>0</v>
      </c>
      <c r="I298" s="22">
        <f t="shared" ref="I298:Z298" si="79">SUM(I299:I323)</f>
        <v>0</v>
      </c>
      <c r="J298" s="22">
        <f t="shared" si="79"/>
        <v>0</v>
      </c>
      <c r="K298" s="22">
        <f t="shared" si="79"/>
        <v>0</v>
      </c>
      <c r="L298" s="22"/>
      <c r="M298" s="22">
        <f t="shared" si="79"/>
        <v>7099.6</v>
      </c>
      <c r="N298" s="22">
        <f t="shared" si="79"/>
        <v>5299.6</v>
      </c>
      <c r="O298" s="22">
        <f t="shared" si="79"/>
        <v>1800</v>
      </c>
      <c r="P298" s="22">
        <f t="shared" si="79"/>
        <v>0</v>
      </c>
      <c r="Q298" s="22"/>
      <c r="R298" s="22">
        <f t="shared" si="79"/>
        <v>0</v>
      </c>
      <c r="S298" s="22">
        <f t="shared" si="79"/>
        <v>0</v>
      </c>
      <c r="T298" s="22">
        <f t="shared" si="79"/>
        <v>0</v>
      </c>
      <c r="U298" s="22">
        <f t="shared" si="79"/>
        <v>0</v>
      </c>
      <c r="V298" s="22"/>
      <c r="W298" s="22">
        <f t="shared" si="79"/>
        <v>7099.6</v>
      </c>
      <c r="X298" s="22">
        <f t="shared" si="79"/>
        <v>5299.6</v>
      </c>
      <c r="Y298" s="22">
        <f t="shared" si="79"/>
        <v>1800</v>
      </c>
      <c r="Z298" s="22">
        <f t="shared" si="79"/>
        <v>0</v>
      </c>
    </row>
    <row r="299" spans="1:26" ht="26" x14ac:dyDescent="0.35">
      <c r="A299" s="26" t="s">
        <v>85</v>
      </c>
      <c r="B299" s="36" t="s">
        <v>1520</v>
      </c>
      <c r="C299" s="24" t="s">
        <v>33</v>
      </c>
      <c r="D299" s="24">
        <v>1</v>
      </c>
      <c r="E299" s="24">
        <v>0</v>
      </c>
      <c r="F299" s="24">
        <v>2450</v>
      </c>
      <c r="G299" s="24"/>
      <c r="H299" s="24"/>
      <c r="I299" s="24"/>
      <c r="J299" s="24"/>
      <c r="K299" s="24"/>
      <c r="L299" s="24">
        <v>1</v>
      </c>
      <c r="M299" s="24">
        <f t="shared" si="65"/>
        <v>2450</v>
      </c>
      <c r="N299" s="24">
        <v>2450</v>
      </c>
      <c r="O299" s="24"/>
      <c r="P299" s="24"/>
      <c r="Q299" s="24"/>
      <c r="R299" s="24">
        <f t="shared" si="71"/>
        <v>0</v>
      </c>
      <c r="S299" s="24"/>
      <c r="T299" s="24"/>
      <c r="U299" s="24"/>
      <c r="V299" s="24">
        <f t="shared" si="66"/>
        <v>1</v>
      </c>
      <c r="W299" s="24">
        <f t="shared" si="67"/>
        <v>2450</v>
      </c>
      <c r="X299" s="24">
        <f t="shared" si="68"/>
        <v>2450</v>
      </c>
      <c r="Y299" s="24">
        <f t="shared" si="69"/>
        <v>0</v>
      </c>
      <c r="Z299" s="24">
        <f t="shared" si="70"/>
        <v>0</v>
      </c>
    </row>
    <row r="300" spans="1:26" x14ac:dyDescent="0.35">
      <c r="A300" s="26" t="s">
        <v>88</v>
      </c>
      <c r="B300" s="36" t="s">
        <v>1508</v>
      </c>
      <c r="C300" s="24" t="s">
        <v>139</v>
      </c>
      <c r="D300" s="24">
        <v>2</v>
      </c>
      <c r="E300" s="24">
        <v>0</v>
      </c>
      <c r="F300" s="24">
        <v>1800</v>
      </c>
      <c r="G300" s="24"/>
      <c r="H300" s="24"/>
      <c r="I300" s="24"/>
      <c r="J300" s="24"/>
      <c r="K300" s="24"/>
      <c r="L300" s="24">
        <v>1</v>
      </c>
      <c r="M300" s="24">
        <f t="shared" si="65"/>
        <v>1800</v>
      </c>
      <c r="N300" s="24"/>
      <c r="O300" s="24">
        <v>1800</v>
      </c>
      <c r="P300" s="24"/>
      <c r="Q300" s="24"/>
      <c r="R300" s="24">
        <f t="shared" si="71"/>
        <v>0</v>
      </c>
      <c r="S300" s="24"/>
      <c r="T300" s="24"/>
      <c r="U300" s="24"/>
      <c r="V300" s="24">
        <f t="shared" si="66"/>
        <v>1</v>
      </c>
      <c r="W300" s="24">
        <f t="shared" si="67"/>
        <v>1800</v>
      </c>
      <c r="X300" s="24">
        <f t="shared" si="68"/>
        <v>0</v>
      </c>
      <c r="Y300" s="24">
        <f t="shared" si="69"/>
        <v>1800</v>
      </c>
      <c r="Z300" s="24">
        <f t="shared" si="70"/>
        <v>0</v>
      </c>
    </row>
    <row r="301" spans="1:26" x14ac:dyDescent="0.35">
      <c r="A301" s="26" t="s">
        <v>89</v>
      </c>
      <c r="B301" s="36" t="s">
        <v>1521</v>
      </c>
      <c r="C301" s="24" t="s">
        <v>139</v>
      </c>
      <c r="D301" s="24">
        <v>1</v>
      </c>
      <c r="E301" s="24">
        <v>0</v>
      </c>
      <c r="F301" s="24">
        <v>68</v>
      </c>
      <c r="G301" s="24"/>
      <c r="H301" s="24"/>
      <c r="I301" s="24"/>
      <c r="J301" s="24"/>
      <c r="K301" s="24"/>
      <c r="L301" s="24">
        <v>1</v>
      </c>
      <c r="M301" s="24">
        <f t="shared" si="65"/>
        <v>68</v>
      </c>
      <c r="N301" s="24">
        <v>68</v>
      </c>
      <c r="O301" s="24"/>
      <c r="P301" s="24"/>
      <c r="Q301" s="24"/>
      <c r="R301" s="24">
        <f t="shared" si="71"/>
        <v>0</v>
      </c>
      <c r="S301" s="24"/>
      <c r="T301" s="24"/>
      <c r="U301" s="24"/>
      <c r="V301" s="24">
        <f t="shared" si="66"/>
        <v>1</v>
      </c>
      <c r="W301" s="24">
        <f t="shared" si="67"/>
        <v>68</v>
      </c>
      <c r="X301" s="24">
        <f t="shared" si="68"/>
        <v>68</v>
      </c>
      <c r="Y301" s="24">
        <f t="shared" si="69"/>
        <v>0</v>
      </c>
      <c r="Z301" s="24">
        <f t="shared" si="70"/>
        <v>0</v>
      </c>
    </row>
    <row r="302" spans="1:26" ht="26" x14ac:dyDescent="0.35">
      <c r="A302" s="26" t="s">
        <v>90</v>
      </c>
      <c r="B302" s="36" t="s">
        <v>708</v>
      </c>
      <c r="C302" s="24" t="s">
        <v>139</v>
      </c>
      <c r="D302" s="24">
        <v>1</v>
      </c>
      <c r="E302" s="24">
        <v>0</v>
      </c>
      <c r="F302" s="24">
        <v>1000</v>
      </c>
      <c r="G302" s="24"/>
      <c r="H302" s="24"/>
      <c r="I302" s="24"/>
      <c r="J302" s="24"/>
      <c r="K302" s="24"/>
      <c r="L302" s="24">
        <v>1</v>
      </c>
      <c r="M302" s="24">
        <f t="shared" si="65"/>
        <v>1000</v>
      </c>
      <c r="N302" s="24">
        <v>1000</v>
      </c>
      <c r="O302" s="24"/>
      <c r="P302" s="24"/>
      <c r="Q302" s="24"/>
      <c r="R302" s="24">
        <f t="shared" si="71"/>
        <v>0</v>
      </c>
      <c r="S302" s="24"/>
      <c r="T302" s="24"/>
      <c r="U302" s="24"/>
      <c r="V302" s="24">
        <f t="shared" si="66"/>
        <v>1</v>
      </c>
      <c r="W302" s="24">
        <f t="shared" si="67"/>
        <v>1000</v>
      </c>
      <c r="X302" s="24">
        <f t="shared" si="68"/>
        <v>1000</v>
      </c>
      <c r="Y302" s="24">
        <f t="shared" si="69"/>
        <v>0</v>
      </c>
      <c r="Z302" s="24">
        <f t="shared" si="70"/>
        <v>0</v>
      </c>
    </row>
    <row r="303" spans="1:26" ht="26" x14ac:dyDescent="0.35">
      <c r="A303" s="26" t="s">
        <v>91</v>
      </c>
      <c r="B303" s="36" t="s">
        <v>1522</v>
      </c>
      <c r="C303" s="24" t="s">
        <v>139</v>
      </c>
      <c r="D303" s="24">
        <v>1</v>
      </c>
      <c r="E303" s="24">
        <v>0</v>
      </c>
      <c r="F303" s="24">
        <v>610</v>
      </c>
      <c r="G303" s="24"/>
      <c r="H303" s="24"/>
      <c r="I303" s="24"/>
      <c r="J303" s="24"/>
      <c r="K303" s="24"/>
      <c r="L303" s="24">
        <v>1</v>
      </c>
      <c r="M303" s="24">
        <f t="shared" ref="M303:M351" si="80">N303+O303+P303</f>
        <v>610</v>
      </c>
      <c r="N303" s="24">
        <v>610</v>
      </c>
      <c r="O303" s="24"/>
      <c r="P303" s="24"/>
      <c r="Q303" s="24"/>
      <c r="R303" s="24">
        <f t="shared" ref="R303:R352" si="81">S303+T303+U303</f>
        <v>0</v>
      </c>
      <c r="S303" s="24"/>
      <c r="T303" s="24"/>
      <c r="U303" s="24"/>
      <c r="V303" s="24">
        <f t="shared" ref="V303:V361" si="82">G303+L303+Q303</f>
        <v>1</v>
      </c>
      <c r="W303" s="24">
        <f t="shared" ref="W303:W361" si="83">X303+Y303+Z303</f>
        <v>610</v>
      </c>
      <c r="X303" s="24">
        <f t="shared" ref="X303:X361" si="84">I303+N303+S303</f>
        <v>610</v>
      </c>
      <c r="Y303" s="24">
        <f t="shared" ref="Y303:Y361" si="85">J303+O303+T303</f>
        <v>0</v>
      </c>
      <c r="Z303" s="24">
        <f t="shared" ref="Z303:Z361" si="86">K303+P303+U303</f>
        <v>0</v>
      </c>
    </row>
    <row r="304" spans="1:26" x14ac:dyDescent="0.35">
      <c r="A304" s="26" t="s">
        <v>86</v>
      </c>
      <c r="B304" s="36" t="s">
        <v>707</v>
      </c>
      <c r="C304" s="24" t="s">
        <v>139</v>
      </c>
      <c r="D304" s="24">
        <v>1</v>
      </c>
      <c r="E304" s="24">
        <v>0</v>
      </c>
      <c r="F304" s="24">
        <v>150</v>
      </c>
      <c r="G304" s="24"/>
      <c r="H304" s="24"/>
      <c r="I304" s="24"/>
      <c r="J304" s="24"/>
      <c r="K304" s="24"/>
      <c r="L304" s="24">
        <v>1</v>
      </c>
      <c r="M304" s="24">
        <f t="shared" si="80"/>
        <v>150</v>
      </c>
      <c r="N304" s="24">
        <v>150</v>
      </c>
      <c r="O304" s="24"/>
      <c r="P304" s="24"/>
      <c r="Q304" s="24"/>
      <c r="R304" s="24">
        <f t="shared" si="81"/>
        <v>0</v>
      </c>
      <c r="S304" s="24"/>
      <c r="T304" s="24"/>
      <c r="U304" s="24"/>
      <c r="V304" s="24">
        <f t="shared" si="82"/>
        <v>1</v>
      </c>
      <c r="W304" s="24">
        <f t="shared" si="83"/>
        <v>150</v>
      </c>
      <c r="X304" s="24">
        <f t="shared" si="84"/>
        <v>150</v>
      </c>
      <c r="Y304" s="24">
        <f t="shared" si="85"/>
        <v>0</v>
      </c>
      <c r="Z304" s="24">
        <f t="shared" si="86"/>
        <v>0</v>
      </c>
    </row>
    <row r="305" spans="1:26" x14ac:dyDescent="0.35">
      <c r="A305" s="26" t="s">
        <v>92</v>
      </c>
      <c r="B305" s="36" t="s">
        <v>130</v>
      </c>
      <c r="C305" s="24" t="s">
        <v>139</v>
      </c>
      <c r="D305" s="24">
        <v>1</v>
      </c>
      <c r="E305" s="24">
        <v>0</v>
      </c>
      <c r="F305" s="24">
        <v>110</v>
      </c>
      <c r="G305" s="24"/>
      <c r="H305" s="24"/>
      <c r="I305" s="24"/>
      <c r="J305" s="24"/>
      <c r="K305" s="24"/>
      <c r="L305" s="24">
        <v>1</v>
      </c>
      <c r="M305" s="24">
        <f t="shared" si="80"/>
        <v>110</v>
      </c>
      <c r="N305" s="24">
        <v>110</v>
      </c>
      <c r="O305" s="24"/>
      <c r="P305" s="24"/>
      <c r="Q305" s="24"/>
      <c r="R305" s="24">
        <f t="shared" si="81"/>
        <v>0</v>
      </c>
      <c r="S305" s="24"/>
      <c r="T305" s="24"/>
      <c r="U305" s="24"/>
      <c r="V305" s="24">
        <f t="shared" si="82"/>
        <v>1</v>
      </c>
      <c r="W305" s="24">
        <f t="shared" si="83"/>
        <v>110</v>
      </c>
      <c r="X305" s="24">
        <f t="shared" si="84"/>
        <v>110</v>
      </c>
      <c r="Y305" s="24">
        <f t="shared" si="85"/>
        <v>0</v>
      </c>
      <c r="Z305" s="24">
        <f t="shared" si="86"/>
        <v>0</v>
      </c>
    </row>
    <row r="306" spans="1:26" x14ac:dyDescent="0.35">
      <c r="A306" s="26" t="s">
        <v>93</v>
      </c>
      <c r="B306" s="36" t="s">
        <v>1523</v>
      </c>
      <c r="C306" s="24" t="s">
        <v>139</v>
      </c>
      <c r="D306" s="24">
        <v>3</v>
      </c>
      <c r="E306" s="24">
        <v>0</v>
      </c>
      <c r="F306" s="24">
        <v>60</v>
      </c>
      <c r="G306" s="24"/>
      <c r="H306" s="24"/>
      <c r="I306" s="24"/>
      <c r="J306" s="24"/>
      <c r="K306" s="24"/>
      <c r="L306" s="24">
        <v>1</v>
      </c>
      <c r="M306" s="24">
        <f t="shared" si="80"/>
        <v>60</v>
      </c>
      <c r="N306" s="24">
        <v>60</v>
      </c>
      <c r="O306" s="24"/>
      <c r="P306" s="24"/>
      <c r="Q306" s="24"/>
      <c r="R306" s="24">
        <f t="shared" si="81"/>
        <v>0</v>
      </c>
      <c r="S306" s="24"/>
      <c r="T306" s="24"/>
      <c r="U306" s="24"/>
      <c r="V306" s="24">
        <f t="shared" si="82"/>
        <v>1</v>
      </c>
      <c r="W306" s="24">
        <f t="shared" si="83"/>
        <v>60</v>
      </c>
      <c r="X306" s="24">
        <f t="shared" si="84"/>
        <v>60</v>
      </c>
      <c r="Y306" s="24">
        <f t="shared" si="85"/>
        <v>0</v>
      </c>
      <c r="Z306" s="24">
        <f t="shared" si="86"/>
        <v>0</v>
      </c>
    </row>
    <row r="307" spans="1:26" x14ac:dyDescent="0.35">
      <c r="A307" s="26" t="s">
        <v>94</v>
      </c>
      <c r="B307" s="36" t="s">
        <v>1524</v>
      </c>
      <c r="C307" s="24" t="s">
        <v>139</v>
      </c>
      <c r="D307" s="24">
        <v>2</v>
      </c>
      <c r="E307" s="24">
        <v>0</v>
      </c>
      <c r="F307" s="24">
        <v>12</v>
      </c>
      <c r="G307" s="24"/>
      <c r="H307" s="24"/>
      <c r="I307" s="24"/>
      <c r="J307" s="24"/>
      <c r="K307" s="24"/>
      <c r="L307" s="24">
        <v>2</v>
      </c>
      <c r="M307" s="24">
        <f t="shared" si="80"/>
        <v>24</v>
      </c>
      <c r="N307" s="24">
        <v>24</v>
      </c>
      <c r="O307" s="24"/>
      <c r="P307" s="24"/>
      <c r="Q307" s="24"/>
      <c r="R307" s="24">
        <f t="shared" si="81"/>
        <v>0</v>
      </c>
      <c r="S307" s="24"/>
      <c r="T307" s="24"/>
      <c r="U307" s="24"/>
      <c r="V307" s="24">
        <f t="shared" si="82"/>
        <v>2</v>
      </c>
      <c r="W307" s="24">
        <f t="shared" si="83"/>
        <v>24</v>
      </c>
      <c r="X307" s="24">
        <f t="shared" si="84"/>
        <v>24</v>
      </c>
      <c r="Y307" s="24">
        <f t="shared" si="85"/>
        <v>0</v>
      </c>
      <c r="Z307" s="24">
        <f t="shared" si="86"/>
        <v>0</v>
      </c>
    </row>
    <row r="308" spans="1:26" x14ac:dyDescent="0.35">
      <c r="A308" s="26" t="s">
        <v>95</v>
      </c>
      <c r="B308" s="36" t="s">
        <v>1525</v>
      </c>
      <c r="C308" s="24" t="s">
        <v>139</v>
      </c>
      <c r="D308" s="24">
        <v>2</v>
      </c>
      <c r="E308" s="24">
        <v>0</v>
      </c>
      <c r="F308" s="24">
        <v>160</v>
      </c>
      <c r="G308" s="24"/>
      <c r="H308" s="24"/>
      <c r="I308" s="24"/>
      <c r="J308" s="24"/>
      <c r="K308" s="24"/>
      <c r="L308" s="24">
        <v>1</v>
      </c>
      <c r="M308" s="24">
        <f t="shared" si="80"/>
        <v>160</v>
      </c>
      <c r="N308" s="24">
        <v>160</v>
      </c>
      <c r="O308" s="24"/>
      <c r="P308" s="24"/>
      <c r="Q308" s="24"/>
      <c r="R308" s="24">
        <f t="shared" si="81"/>
        <v>0</v>
      </c>
      <c r="S308" s="24"/>
      <c r="T308" s="24"/>
      <c r="U308" s="24"/>
      <c r="V308" s="24">
        <f t="shared" si="82"/>
        <v>1</v>
      </c>
      <c r="W308" s="24">
        <f t="shared" si="83"/>
        <v>160</v>
      </c>
      <c r="X308" s="24">
        <f t="shared" si="84"/>
        <v>160</v>
      </c>
      <c r="Y308" s="24">
        <f t="shared" si="85"/>
        <v>0</v>
      </c>
      <c r="Z308" s="24">
        <f t="shared" si="86"/>
        <v>0</v>
      </c>
    </row>
    <row r="309" spans="1:26" x14ac:dyDescent="0.35">
      <c r="A309" s="26" t="s">
        <v>96</v>
      </c>
      <c r="B309" s="36" t="s">
        <v>1526</v>
      </c>
      <c r="C309" s="24" t="s">
        <v>139</v>
      </c>
      <c r="D309" s="24">
        <v>2</v>
      </c>
      <c r="E309" s="24">
        <v>0</v>
      </c>
      <c r="F309" s="24">
        <v>12</v>
      </c>
      <c r="G309" s="24"/>
      <c r="H309" s="24"/>
      <c r="I309" s="24"/>
      <c r="J309" s="24"/>
      <c r="K309" s="24"/>
      <c r="L309" s="24">
        <v>1</v>
      </c>
      <c r="M309" s="24">
        <f t="shared" si="80"/>
        <v>12</v>
      </c>
      <c r="N309" s="24">
        <v>12</v>
      </c>
      <c r="O309" s="24"/>
      <c r="P309" s="24"/>
      <c r="Q309" s="24"/>
      <c r="R309" s="24">
        <f t="shared" si="81"/>
        <v>0</v>
      </c>
      <c r="S309" s="24"/>
      <c r="T309" s="24"/>
      <c r="U309" s="24"/>
      <c r="V309" s="24">
        <f t="shared" si="82"/>
        <v>1</v>
      </c>
      <c r="W309" s="24">
        <f t="shared" si="83"/>
        <v>12</v>
      </c>
      <c r="X309" s="24">
        <f t="shared" si="84"/>
        <v>12</v>
      </c>
      <c r="Y309" s="24">
        <f t="shared" si="85"/>
        <v>0</v>
      </c>
      <c r="Z309" s="24">
        <f t="shared" si="86"/>
        <v>0</v>
      </c>
    </row>
    <row r="310" spans="1:26" x14ac:dyDescent="0.35">
      <c r="A310" s="26" t="s">
        <v>97</v>
      </c>
      <c r="B310" s="36" t="s">
        <v>1527</v>
      </c>
      <c r="C310" s="24" t="s">
        <v>139</v>
      </c>
      <c r="D310" s="24">
        <v>2</v>
      </c>
      <c r="E310" s="24">
        <v>0</v>
      </c>
      <c r="F310" s="24">
        <v>6</v>
      </c>
      <c r="G310" s="24"/>
      <c r="H310" s="24"/>
      <c r="I310" s="24"/>
      <c r="J310" s="24"/>
      <c r="K310" s="24"/>
      <c r="L310" s="24">
        <v>1</v>
      </c>
      <c r="M310" s="24">
        <f t="shared" si="80"/>
        <v>6</v>
      </c>
      <c r="N310" s="24">
        <v>6</v>
      </c>
      <c r="O310" s="24"/>
      <c r="P310" s="24"/>
      <c r="Q310" s="24"/>
      <c r="R310" s="24">
        <f t="shared" si="81"/>
        <v>0</v>
      </c>
      <c r="S310" s="24"/>
      <c r="T310" s="24"/>
      <c r="U310" s="24"/>
      <c r="V310" s="24">
        <f t="shared" si="82"/>
        <v>1</v>
      </c>
      <c r="W310" s="24">
        <f t="shared" si="83"/>
        <v>6</v>
      </c>
      <c r="X310" s="24">
        <f t="shared" si="84"/>
        <v>6</v>
      </c>
      <c r="Y310" s="24">
        <f t="shared" si="85"/>
        <v>0</v>
      </c>
      <c r="Z310" s="24">
        <f t="shared" si="86"/>
        <v>0</v>
      </c>
    </row>
    <row r="311" spans="1:26" x14ac:dyDescent="0.35">
      <c r="A311" s="26" t="s">
        <v>98</v>
      </c>
      <c r="B311" s="36" t="s">
        <v>1528</v>
      </c>
      <c r="C311" s="24" t="s">
        <v>139</v>
      </c>
      <c r="D311" s="24"/>
      <c r="E311" s="24">
        <v>0</v>
      </c>
      <c r="F311" s="24">
        <v>12</v>
      </c>
      <c r="G311" s="24"/>
      <c r="H311" s="24"/>
      <c r="I311" s="24"/>
      <c r="J311" s="24"/>
      <c r="K311" s="24"/>
      <c r="L311" s="24">
        <v>1</v>
      </c>
      <c r="M311" s="24">
        <f t="shared" si="80"/>
        <v>12</v>
      </c>
      <c r="N311" s="24">
        <v>12</v>
      </c>
      <c r="O311" s="24"/>
      <c r="P311" s="24"/>
      <c r="Q311" s="24"/>
      <c r="R311" s="24">
        <f t="shared" si="81"/>
        <v>0</v>
      </c>
      <c r="S311" s="24"/>
      <c r="T311" s="24"/>
      <c r="U311" s="24"/>
      <c r="V311" s="24">
        <f t="shared" si="82"/>
        <v>1</v>
      </c>
      <c r="W311" s="24">
        <f t="shared" si="83"/>
        <v>12</v>
      </c>
      <c r="X311" s="24">
        <f t="shared" si="84"/>
        <v>12</v>
      </c>
      <c r="Y311" s="24">
        <f t="shared" si="85"/>
        <v>0</v>
      </c>
      <c r="Z311" s="24">
        <f t="shared" si="86"/>
        <v>0</v>
      </c>
    </row>
    <row r="312" spans="1:26" x14ac:dyDescent="0.35">
      <c r="A312" s="26" t="s">
        <v>99</v>
      </c>
      <c r="B312" s="36" t="s">
        <v>1175</v>
      </c>
      <c r="C312" s="24" t="s">
        <v>145</v>
      </c>
      <c r="D312" s="24">
        <v>6</v>
      </c>
      <c r="E312" s="24">
        <v>0</v>
      </c>
      <c r="F312" s="24">
        <v>45</v>
      </c>
      <c r="G312" s="24"/>
      <c r="H312" s="24"/>
      <c r="I312" s="24"/>
      <c r="J312" s="24"/>
      <c r="K312" s="24"/>
      <c r="L312" s="24">
        <v>1</v>
      </c>
      <c r="M312" s="24">
        <f t="shared" si="80"/>
        <v>45</v>
      </c>
      <c r="N312" s="24">
        <v>45</v>
      </c>
      <c r="O312" s="24"/>
      <c r="P312" s="24"/>
      <c r="Q312" s="24"/>
      <c r="R312" s="24">
        <f t="shared" si="81"/>
        <v>0</v>
      </c>
      <c r="S312" s="24"/>
      <c r="T312" s="24"/>
      <c r="U312" s="24"/>
      <c r="V312" s="24">
        <f t="shared" si="82"/>
        <v>1</v>
      </c>
      <c r="W312" s="24">
        <f t="shared" si="83"/>
        <v>45</v>
      </c>
      <c r="X312" s="24">
        <f t="shared" si="84"/>
        <v>45</v>
      </c>
      <c r="Y312" s="24">
        <f t="shared" si="85"/>
        <v>0</v>
      </c>
      <c r="Z312" s="24">
        <f t="shared" si="86"/>
        <v>0</v>
      </c>
    </row>
    <row r="313" spans="1:26" ht="26" x14ac:dyDescent="0.35">
      <c r="A313" s="26" t="s">
        <v>100</v>
      </c>
      <c r="B313" s="36" t="s">
        <v>1533</v>
      </c>
      <c r="C313" s="24" t="s">
        <v>145</v>
      </c>
      <c r="D313" s="24">
        <v>3</v>
      </c>
      <c r="E313" s="24">
        <v>0</v>
      </c>
      <c r="F313" s="24">
        <v>4.5</v>
      </c>
      <c r="G313" s="24"/>
      <c r="H313" s="24"/>
      <c r="I313" s="24"/>
      <c r="J313" s="24"/>
      <c r="K313" s="24"/>
      <c r="L313" s="24">
        <v>1</v>
      </c>
      <c r="M313" s="24">
        <f t="shared" si="80"/>
        <v>4.5</v>
      </c>
      <c r="N313" s="24">
        <v>4.5</v>
      </c>
      <c r="O313" s="24"/>
      <c r="P313" s="24"/>
      <c r="Q313" s="24"/>
      <c r="R313" s="24">
        <f t="shared" si="81"/>
        <v>0</v>
      </c>
      <c r="S313" s="24"/>
      <c r="T313" s="24"/>
      <c r="U313" s="24"/>
      <c r="V313" s="24">
        <f t="shared" si="82"/>
        <v>1</v>
      </c>
      <c r="W313" s="24">
        <f t="shared" si="83"/>
        <v>4.5</v>
      </c>
      <c r="X313" s="24">
        <f t="shared" si="84"/>
        <v>4.5</v>
      </c>
      <c r="Y313" s="24">
        <f t="shared" si="85"/>
        <v>0</v>
      </c>
      <c r="Z313" s="24">
        <f t="shared" si="86"/>
        <v>0</v>
      </c>
    </row>
    <row r="314" spans="1:26" x14ac:dyDescent="0.35">
      <c r="A314" s="26" t="s">
        <v>101</v>
      </c>
      <c r="B314" s="36" t="s">
        <v>1529</v>
      </c>
      <c r="C314" s="24" t="s">
        <v>145</v>
      </c>
      <c r="D314" s="24">
        <v>3</v>
      </c>
      <c r="E314" s="24">
        <v>0</v>
      </c>
      <c r="F314" s="24">
        <v>1.6</v>
      </c>
      <c r="G314" s="24"/>
      <c r="H314" s="24"/>
      <c r="I314" s="24"/>
      <c r="J314" s="24"/>
      <c r="K314" s="24"/>
      <c r="L314" s="24">
        <v>1</v>
      </c>
      <c r="M314" s="24">
        <f t="shared" si="80"/>
        <v>1.6</v>
      </c>
      <c r="N314" s="24">
        <v>1.6</v>
      </c>
      <c r="O314" s="24"/>
      <c r="P314" s="24"/>
      <c r="Q314" s="24"/>
      <c r="R314" s="24">
        <f t="shared" si="81"/>
        <v>0</v>
      </c>
      <c r="S314" s="24"/>
      <c r="T314" s="24"/>
      <c r="U314" s="24"/>
      <c r="V314" s="24">
        <f t="shared" si="82"/>
        <v>1</v>
      </c>
      <c r="W314" s="24">
        <f t="shared" si="83"/>
        <v>1.6</v>
      </c>
      <c r="X314" s="24">
        <f t="shared" si="84"/>
        <v>1.6</v>
      </c>
      <c r="Y314" s="24">
        <f t="shared" si="85"/>
        <v>0</v>
      </c>
      <c r="Z314" s="24">
        <f t="shared" si="86"/>
        <v>0</v>
      </c>
    </row>
    <row r="315" spans="1:26" ht="26" x14ac:dyDescent="0.35">
      <c r="A315" s="26" t="s">
        <v>102</v>
      </c>
      <c r="B315" s="36" t="s">
        <v>1532</v>
      </c>
      <c r="C315" s="24" t="s">
        <v>145</v>
      </c>
      <c r="D315" s="24">
        <v>20</v>
      </c>
      <c r="E315" s="24">
        <v>0</v>
      </c>
      <c r="F315" s="24">
        <v>3.5</v>
      </c>
      <c r="G315" s="24"/>
      <c r="H315" s="24"/>
      <c r="I315" s="24"/>
      <c r="J315" s="24"/>
      <c r="K315" s="24"/>
      <c r="L315" s="24">
        <v>1</v>
      </c>
      <c r="M315" s="24">
        <f t="shared" si="80"/>
        <v>3.5</v>
      </c>
      <c r="N315" s="24">
        <v>3.5</v>
      </c>
      <c r="O315" s="24"/>
      <c r="P315" s="24"/>
      <c r="Q315" s="24"/>
      <c r="R315" s="24">
        <f t="shared" si="81"/>
        <v>0</v>
      </c>
      <c r="S315" s="24"/>
      <c r="T315" s="24"/>
      <c r="U315" s="24"/>
      <c r="V315" s="24">
        <f t="shared" si="82"/>
        <v>1</v>
      </c>
      <c r="W315" s="24">
        <f t="shared" si="83"/>
        <v>3.5</v>
      </c>
      <c r="X315" s="24">
        <f t="shared" si="84"/>
        <v>3.5</v>
      </c>
      <c r="Y315" s="24">
        <f t="shared" si="85"/>
        <v>0</v>
      </c>
      <c r="Z315" s="24">
        <f t="shared" si="86"/>
        <v>0</v>
      </c>
    </row>
    <row r="316" spans="1:26" x14ac:dyDescent="0.35">
      <c r="A316" s="26" t="s">
        <v>103</v>
      </c>
      <c r="B316" s="36" t="s">
        <v>1530</v>
      </c>
      <c r="C316" s="24" t="s">
        <v>139</v>
      </c>
      <c r="D316" s="24">
        <v>1</v>
      </c>
      <c r="E316" s="24">
        <v>0</v>
      </c>
      <c r="F316" s="24">
        <v>27</v>
      </c>
      <c r="G316" s="24"/>
      <c r="H316" s="24"/>
      <c r="I316" s="24"/>
      <c r="J316" s="24"/>
      <c r="K316" s="24"/>
      <c r="L316" s="24">
        <v>1</v>
      </c>
      <c r="M316" s="24">
        <f t="shared" si="80"/>
        <v>27</v>
      </c>
      <c r="N316" s="24">
        <v>27</v>
      </c>
      <c r="O316" s="24"/>
      <c r="P316" s="24"/>
      <c r="Q316" s="24"/>
      <c r="R316" s="24">
        <f t="shared" si="81"/>
        <v>0</v>
      </c>
      <c r="S316" s="24"/>
      <c r="T316" s="24"/>
      <c r="U316" s="24"/>
      <c r="V316" s="24">
        <f t="shared" si="82"/>
        <v>1</v>
      </c>
      <c r="W316" s="24">
        <f t="shared" si="83"/>
        <v>27</v>
      </c>
      <c r="X316" s="24">
        <f t="shared" si="84"/>
        <v>27</v>
      </c>
      <c r="Y316" s="24">
        <f t="shared" si="85"/>
        <v>0</v>
      </c>
      <c r="Z316" s="24">
        <f t="shared" si="86"/>
        <v>0</v>
      </c>
    </row>
    <row r="317" spans="1:26" x14ac:dyDescent="0.35">
      <c r="A317" s="26" t="s">
        <v>104</v>
      </c>
      <c r="B317" s="36" t="s">
        <v>547</v>
      </c>
      <c r="C317" s="24" t="s">
        <v>139</v>
      </c>
      <c r="D317" s="24">
        <v>2</v>
      </c>
      <c r="E317" s="24">
        <v>1</v>
      </c>
      <c r="F317" s="24">
        <v>40</v>
      </c>
      <c r="G317" s="24"/>
      <c r="H317" s="24"/>
      <c r="I317" s="24"/>
      <c r="J317" s="24"/>
      <c r="K317" s="24"/>
      <c r="L317" s="24">
        <v>1</v>
      </c>
      <c r="M317" s="24">
        <f t="shared" si="80"/>
        <v>40</v>
      </c>
      <c r="N317" s="24">
        <v>40</v>
      </c>
      <c r="O317" s="24"/>
      <c r="P317" s="24"/>
      <c r="Q317" s="24"/>
      <c r="R317" s="24">
        <f t="shared" si="81"/>
        <v>0</v>
      </c>
      <c r="S317" s="24"/>
      <c r="T317" s="24"/>
      <c r="U317" s="24"/>
      <c r="V317" s="24">
        <f t="shared" si="82"/>
        <v>1</v>
      </c>
      <c r="W317" s="24">
        <f t="shared" si="83"/>
        <v>40</v>
      </c>
      <c r="X317" s="24">
        <f t="shared" si="84"/>
        <v>40</v>
      </c>
      <c r="Y317" s="24">
        <f t="shared" si="85"/>
        <v>0</v>
      </c>
      <c r="Z317" s="24">
        <f t="shared" si="86"/>
        <v>0</v>
      </c>
    </row>
    <row r="318" spans="1:26" x14ac:dyDescent="0.35">
      <c r="A318" s="26" t="s">
        <v>105</v>
      </c>
      <c r="B318" s="36" t="s">
        <v>1217</v>
      </c>
      <c r="C318" s="24" t="s">
        <v>139</v>
      </c>
      <c r="D318" s="24">
        <v>2</v>
      </c>
      <c r="E318" s="24">
        <v>0</v>
      </c>
      <c r="F318" s="24">
        <v>25</v>
      </c>
      <c r="G318" s="24"/>
      <c r="H318" s="24"/>
      <c r="I318" s="24"/>
      <c r="J318" s="24"/>
      <c r="K318" s="24"/>
      <c r="L318" s="24">
        <v>1</v>
      </c>
      <c r="M318" s="24">
        <f t="shared" si="80"/>
        <v>25</v>
      </c>
      <c r="N318" s="24">
        <v>25</v>
      </c>
      <c r="O318" s="24"/>
      <c r="P318" s="24"/>
      <c r="Q318" s="24"/>
      <c r="R318" s="24">
        <f t="shared" si="81"/>
        <v>0</v>
      </c>
      <c r="S318" s="24"/>
      <c r="T318" s="24"/>
      <c r="U318" s="24"/>
      <c r="V318" s="24">
        <f t="shared" si="82"/>
        <v>1</v>
      </c>
      <c r="W318" s="24">
        <f t="shared" si="83"/>
        <v>25</v>
      </c>
      <c r="X318" s="24">
        <f t="shared" si="84"/>
        <v>25</v>
      </c>
      <c r="Y318" s="24">
        <f t="shared" si="85"/>
        <v>0</v>
      </c>
      <c r="Z318" s="24">
        <f t="shared" si="86"/>
        <v>0</v>
      </c>
    </row>
    <row r="319" spans="1:26" x14ac:dyDescent="0.35">
      <c r="A319" s="26" t="s">
        <v>106</v>
      </c>
      <c r="B319" s="36" t="s">
        <v>1206</v>
      </c>
      <c r="C319" s="24" t="s">
        <v>139</v>
      </c>
      <c r="D319" s="24">
        <v>2</v>
      </c>
      <c r="E319" s="24">
        <v>1</v>
      </c>
      <c r="F319" s="24">
        <v>45</v>
      </c>
      <c r="G319" s="24"/>
      <c r="H319" s="24"/>
      <c r="I319" s="24"/>
      <c r="J319" s="24"/>
      <c r="K319" s="24"/>
      <c r="L319" s="24">
        <v>1</v>
      </c>
      <c r="M319" s="24">
        <f t="shared" si="80"/>
        <v>45</v>
      </c>
      <c r="N319" s="24">
        <v>45</v>
      </c>
      <c r="O319" s="24"/>
      <c r="P319" s="24"/>
      <c r="Q319" s="24"/>
      <c r="R319" s="24">
        <f t="shared" si="81"/>
        <v>0</v>
      </c>
      <c r="S319" s="24"/>
      <c r="T319" s="24"/>
      <c r="U319" s="24"/>
      <c r="V319" s="24">
        <f t="shared" si="82"/>
        <v>1</v>
      </c>
      <c r="W319" s="24">
        <f t="shared" si="83"/>
        <v>45</v>
      </c>
      <c r="X319" s="24">
        <f t="shared" si="84"/>
        <v>45</v>
      </c>
      <c r="Y319" s="24">
        <f t="shared" si="85"/>
        <v>0</v>
      </c>
      <c r="Z319" s="24">
        <f t="shared" si="86"/>
        <v>0</v>
      </c>
    </row>
    <row r="320" spans="1:26" x14ac:dyDescent="0.35">
      <c r="A320" s="26" t="s">
        <v>107</v>
      </c>
      <c r="B320" s="36" t="s">
        <v>1509</v>
      </c>
      <c r="C320" s="24" t="s">
        <v>139</v>
      </c>
      <c r="D320" s="24">
        <v>3</v>
      </c>
      <c r="E320" s="24">
        <v>1</v>
      </c>
      <c r="F320" s="24">
        <v>79</v>
      </c>
      <c r="G320" s="24"/>
      <c r="H320" s="24"/>
      <c r="I320" s="24"/>
      <c r="J320" s="24"/>
      <c r="K320" s="24"/>
      <c r="L320" s="24">
        <v>2</v>
      </c>
      <c r="M320" s="24">
        <f t="shared" si="80"/>
        <v>158</v>
      </c>
      <c r="N320" s="24">
        <v>158</v>
      </c>
      <c r="O320" s="24"/>
      <c r="P320" s="24"/>
      <c r="Q320" s="24"/>
      <c r="R320" s="24">
        <f t="shared" si="81"/>
        <v>0</v>
      </c>
      <c r="S320" s="24"/>
      <c r="T320" s="24"/>
      <c r="U320" s="24"/>
      <c r="V320" s="24">
        <f t="shared" si="82"/>
        <v>2</v>
      </c>
      <c r="W320" s="24">
        <f t="shared" si="83"/>
        <v>158</v>
      </c>
      <c r="X320" s="24">
        <f t="shared" si="84"/>
        <v>158</v>
      </c>
      <c r="Y320" s="24">
        <f t="shared" si="85"/>
        <v>0</v>
      </c>
      <c r="Z320" s="24">
        <f t="shared" si="86"/>
        <v>0</v>
      </c>
    </row>
    <row r="321" spans="1:26" x14ac:dyDescent="0.35">
      <c r="A321" s="26" t="s">
        <v>108</v>
      </c>
      <c r="B321" s="36" t="s">
        <v>621</v>
      </c>
      <c r="C321" s="24" t="s">
        <v>139</v>
      </c>
      <c r="D321" s="24">
        <v>4</v>
      </c>
      <c r="E321" s="24">
        <v>1</v>
      </c>
      <c r="F321" s="24">
        <v>135</v>
      </c>
      <c r="G321" s="24"/>
      <c r="H321" s="24"/>
      <c r="I321" s="24"/>
      <c r="J321" s="24"/>
      <c r="K321" s="24"/>
      <c r="L321" s="24">
        <v>2</v>
      </c>
      <c r="M321" s="24">
        <f t="shared" si="80"/>
        <v>270</v>
      </c>
      <c r="N321" s="24">
        <v>270</v>
      </c>
      <c r="O321" s="24"/>
      <c r="P321" s="24"/>
      <c r="Q321" s="24"/>
      <c r="R321" s="24">
        <f t="shared" si="81"/>
        <v>0</v>
      </c>
      <c r="S321" s="24"/>
      <c r="T321" s="24"/>
      <c r="U321" s="24"/>
      <c r="V321" s="24">
        <f t="shared" si="82"/>
        <v>2</v>
      </c>
      <c r="W321" s="24">
        <f t="shared" si="83"/>
        <v>270</v>
      </c>
      <c r="X321" s="24">
        <f t="shared" si="84"/>
        <v>270</v>
      </c>
      <c r="Y321" s="24">
        <f t="shared" si="85"/>
        <v>0</v>
      </c>
      <c r="Z321" s="24">
        <f t="shared" si="86"/>
        <v>0</v>
      </c>
    </row>
    <row r="322" spans="1:26" x14ac:dyDescent="0.35">
      <c r="A322" s="26" t="s">
        <v>1534</v>
      </c>
      <c r="B322" s="36" t="s">
        <v>1531</v>
      </c>
      <c r="C322" s="24" t="s">
        <v>139</v>
      </c>
      <c r="D322" s="24">
        <v>4</v>
      </c>
      <c r="E322" s="24">
        <v>0</v>
      </c>
      <c r="F322" s="24">
        <v>16</v>
      </c>
      <c r="G322" s="24"/>
      <c r="H322" s="24"/>
      <c r="I322" s="24"/>
      <c r="J322" s="24"/>
      <c r="K322" s="24"/>
      <c r="L322" s="24">
        <v>1</v>
      </c>
      <c r="M322" s="24">
        <f t="shared" si="80"/>
        <v>16</v>
      </c>
      <c r="N322" s="24">
        <v>16</v>
      </c>
      <c r="O322" s="24"/>
      <c r="P322" s="24"/>
      <c r="Q322" s="24"/>
      <c r="R322" s="24">
        <f t="shared" si="81"/>
        <v>0</v>
      </c>
      <c r="S322" s="24"/>
      <c r="T322" s="24"/>
      <c r="U322" s="24"/>
      <c r="V322" s="24">
        <f t="shared" si="82"/>
        <v>1</v>
      </c>
      <c r="W322" s="24">
        <f t="shared" si="83"/>
        <v>16</v>
      </c>
      <c r="X322" s="24">
        <f t="shared" si="84"/>
        <v>16</v>
      </c>
      <c r="Y322" s="24">
        <f t="shared" si="85"/>
        <v>0</v>
      </c>
      <c r="Z322" s="24">
        <f t="shared" si="86"/>
        <v>0</v>
      </c>
    </row>
    <row r="323" spans="1:26" x14ac:dyDescent="0.35">
      <c r="A323" s="26" t="s">
        <v>1535</v>
      </c>
      <c r="B323" s="36" t="s">
        <v>1517</v>
      </c>
      <c r="C323" s="24" t="s">
        <v>139</v>
      </c>
      <c r="D323" s="24">
        <v>4</v>
      </c>
      <c r="E323" s="24">
        <v>0</v>
      </c>
      <c r="F323" s="24">
        <v>2</v>
      </c>
      <c r="G323" s="24"/>
      <c r="H323" s="24"/>
      <c r="I323" s="24"/>
      <c r="J323" s="24"/>
      <c r="K323" s="24"/>
      <c r="L323" s="24">
        <v>1</v>
      </c>
      <c r="M323" s="24">
        <f t="shared" si="80"/>
        <v>2</v>
      </c>
      <c r="N323" s="24">
        <v>2</v>
      </c>
      <c r="O323" s="24"/>
      <c r="P323" s="24"/>
      <c r="Q323" s="24"/>
      <c r="R323" s="24">
        <f t="shared" si="81"/>
        <v>0</v>
      </c>
      <c r="S323" s="24"/>
      <c r="T323" s="24"/>
      <c r="U323" s="24"/>
      <c r="V323" s="24">
        <f t="shared" si="82"/>
        <v>1</v>
      </c>
      <c r="W323" s="24">
        <f t="shared" si="83"/>
        <v>2</v>
      </c>
      <c r="X323" s="24">
        <f t="shared" si="84"/>
        <v>2</v>
      </c>
      <c r="Y323" s="24">
        <f t="shared" si="85"/>
        <v>0</v>
      </c>
      <c r="Z323" s="24">
        <f t="shared" si="86"/>
        <v>0</v>
      </c>
    </row>
    <row r="324" spans="1:26" ht="26" x14ac:dyDescent="0.35">
      <c r="A324" s="14">
        <v>2</v>
      </c>
      <c r="B324" s="35" t="s">
        <v>50</v>
      </c>
      <c r="C324" s="22"/>
      <c r="D324" s="22"/>
      <c r="E324" s="22"/>
      <c r="F324" s="22"/>
      <c r="G324" s="22"/>
      <c r="H324" s="22">
        <f>SUM(H325:H345)</f>
        <v>7616</v>
      </c>
      <c r="I324" s="22">
        <f>SUM(I325:I345)</f>
        <v>6746</v>
      </c>
      <c r="J324" s="22">
        <f>SUM(J325:J345)</f>
        <v>510</v>
      </c>
      <c r="K324" s="22">
        <f>SUM(K325:K345)</f>
        <v>360</v>
      </c>
      <c r="L324" s="22"/>
      <c r="M324" s="22">
        <f>SUM(M325:M345)</f>
        <v>8939</v>
      </c>
      <c r="N324" s="22">
        <f>SUM(N325:N345)</f>
        <v>7920</v>
      </c>
      <c r="O324" s="22">
        <f>SUM(O325:O345)</f>
        <v>927</v>
      </c>
      <c r="P324" s="22">
        <f>SUM(P325:P345)</f>
        <v>92</v>
      </c>
      <c r="Q324" s="22"/>
      <c r="R324" s="22">
        <f>SUM(R325:R345)</f>
        <v>8860</v>
      </c>
      <c r="S324" s="22">
        <f>SUM(S325:S345)</f>
        <v>8300</v>
      </c>
      <c r="T324" s="22">
        <f>SUM(T325:T345)</f>
        <v>560</v>
      </c>
      <c r="U324" s="22">
        <f>SUM(U325:U345)</f>
        <v>0</v>
      </c>
      <c r="V324" s="22"/>
      <c r="W324" s="22">
        <f>SUM(W325:W345)</f>
        <v>25415</v>
      </c>
      <c r="X324" s="22">
        <f>SUM(X325:X345)</f>
        <v>22966</v>
      </c>
      <c r="Y324" s="22">
        <f>SUM(Y325:Y345)</f>
        <v>1997</v>
      </c>
      <c r="Z324" s="22">
        <f>SUM(Z325:Z345)</f>
        <v>452</v>
      </c>
    </row>
    <row r="325" spans="1:26" x14ac:dyDescent="0.35">
      <c r="A325" s="26" t="s">
        <v>1133</v>
      </c>
      <c r="B325" s="36" t="s">
        <v>1813</v>
      </c>
      <c r="C325" s="24" t="s">
        <v>33</v>
      </c>
      <c r="D325" s="24">
        <v>1</v>
      </c>
      <c r="E325" s="24">
        <v>0</v>
      </c>
      <c r="F325" s="24">
        <v>6456</v>
      </c>
      <c r="G325" s="24">
        <v>1</v>
      </c>
      <c r="H325" s="24">
        <f t="shared" ref="H325:H361" si="87">I325+J325+K325</f>
        <v>6456</v>
      </c>
      <c r="I325" s="24">
        <v>6456</v>
      </c>
      <c r="J325" s="24"/>
      <c r="K325" s="24"/>
      <c r="L325" s="24"/>
      <c r="M325" s="24"/>
      <c r="N325" s="24"/>
      <c r="O325" s="24"/>
      <c r="P325" s="24"/>
      <c r="Q325" s="24"/>
      <c r="R325" s="24"/>
      <c r="S325" s="24"/>
      <c r="T325" s="24"/>
      <c r="U325" s="24"/>
      <c r="V325" s="24">
        <f t="shared" si="82"/>
        <v>1</v>
      </c>
      <c r="W325" s="24">
        <f t="shared" si="83"/>
        <v>6456</v>
      </c>
      <c r="X325" s="24">
        <f t="shared" si="84"/>
        <v>6456</v>
      </c>
      <c r="Y325" s="24">
        <f t="shared" si="85"/>
        <v>0</v>
      </c>
      <c r="Z325" s="24">
        <f t="shared" si="86"/>
        <v>0</v>
      </c>
    </row>
    <row r="326" spans="1:26" x14ac:dyDescent="0.35">
      <c r="A326" s="26" t="s">
        <v>1134</v>
      </c>
      <c r="B326" s="36" t="s">
        <v>1814</v>
      </c>
      <c r="C326" s="24" t="s">
        <v>32</v>
      </c>
      <c r="D326" s="24">
        <v>2</v>
      </c>
      <c r="E326" s="24">
        <v>1</v>
      </c>
      <c r="F326" s="24">
        <v>290</v>
      </c>
      <c r="G326" s="24">
        <v>1</v>
      </c>
      <c r="H326" s="24">
        <f t="shared" si="87"/>
        <v>290</v>
      </c>
      <c r="I326" s="24">
        <v>290</v>
      </c>
      <c r="J326" s="24"/>
      <c r="K326" s="24"/>
      <c r="L326" s="24"/>
      <c r="M326" s="24"/>
      <c r="N326" s="24"/>
      <c r="O326" s="24"/>
      <c r="P326" s="24"/>
      <c r="Q326" s="24"/>
      <c r="R326" s="24"/>
      <c r="S326" s="24"/>
      <c r="T326" s="24"/>
      <c r="U326" s="24"/>
      <c r="V326" s="24">
        <f t="shared" si="82"/>
        <v>1</v>
      </c>
      <c r="W326" s="24">
        <f t="shared" si="83"/>
        <v>290</v>
      </c>
      <c r="X326" s="24">
        <f t="shared" si="84"/>
        <v>290</v>
      </c>
      <c r="Y326" s="24">
        <f t="shared" si="85"/>
        <v>0</v>
      </c>
      <c r="Z326" s="24">
        <f t="shared" si="86"/>
        <v>0</v>
      </c>
    </row>
    <row r="327" spans="1:26" x14ac:dyDescent="0.35">
      <c r="A327" s="26" t="s">
        <v>1135</v>
      </c>
      <c r="B327" s="36" t="s">
        <v>1815</v>
      </c>
      <c r="C327" s="24" t="s">
        <v>139</v>
      </c>
      <c r="D327" s="24">
        <v>2</v>
      </c>
      <c r="E327" s="24">
        <v>1</v>
      </c>
      <c r="F327" s="24">
        <v>360</v>
      </c>
      <c r="G327" s="24">
        <v>1</v>
      </c>
      <c r="H327" s="24">
        <f t="shared" si="87"/>
        <v>360</v>
      </c>
      <c r="I327" s="24"/>
      <c r="J327" s="24"/>
      <c r="K327" s="24">
        <v>360</v>
      </c>
      <c r="L327" s="24"/>
      <c r="M327" s="24"/>
      <c r="N327" s="24"/>
      <c r="O327" s="24"/>
      <c r="P327" s="24"/>
      <c r="Q327" s="24"/>
      <c r="R327" s="24"/>
      <c r="S327" s="24"/>
      <c r="T327" s="24"/>
      <c r="U327" s="24"/>
      <c r="V327" s="24">
        <f t="shared" si="82"/>
        <v>1</v>
      </c>
      <c r="W327" s="24">
        <f t="shared" si="83"/>
        <v>360</v>
      </c>
      <c r="X327" s="24">
        <f t="shared" si="84"/>
        <v>0</v>
      </c>
      <c r="Y327" s="24">
        <f t="shared" si="85"/>
        <v>0</v>
      </c>
      <c r="Z327" s="24">
        <f t="shared" si="86"/>
        <v>360</v>
      </c>
    </row>
    <row r="328" spans="1:26" ht="26" x14ac:dyDescent="0.35">
      <c r="A328" s="26" t="s">
        <v>1136</v>
      </c>
      <c r="B328" s="36" t="s">
        <v>1816</v>
      </c>
      <c r="C328" s="24" t="s">
        <v>145</v>
      </c>
      <c r="D328" s="24">
        <v>1</v>
      </c>
      <c r="E328" s="24">
        <v>0</v>
      </c>
      <c r="F328" s="24">
        <v>245</v>
      </c>
      <c r="G328" s="24">
        <v>1</v>
      </c>
      <c r="H328" s="24">
        <f t="shared" si="87"/>
        <v>245</v>
      </c>
      <c r="I328" s="24"/>
      <c r="J328" s="24">
        <v>245</v>
      </c>
      <c r="K328" s="24"/>
      <c r="L328" s="24"/>
      <c r="M328" s="24"/>
      <c r="N328" s="24"/>
      <c r="O328" s="24"/>
      <c r="P328" s="24"/>
      <c r="Q328" s="24"/>
      <c r="R328" s="24"/>
      <c r="S328" s="24"/>
      <c r="T328" s="24"/>
      <c r="U328" s="24"/>
      <c r="V328" s="24">
        <f t="shared" si="82"/>
        <v>1</v>
      </c>
      <c r="W328" s="24">
        <f t="shared" si="83"/>
        <v>245</v>
      </c>
      <c r="X328" s="24">
        <f t="shared" si="84"/>
        <v>0</v>
      </c>
      <c r="Y328" s="24">
        <f t="shared" si="85"/>
        <v>245</v>
      </c>
      <c r="Z328" s="24">
        <f t="shared" si="86"/>
        <v>0</v>
      </c>
    </row>
    <row r="329" spans="1:26" ht="26" x14ac:dyDescent="0.35">
      <c r="A329" s="26" t="s">
        <v>1137</v>
      </c>
      <c r="B329" s="36" t="s">
        <v>1817</v>
      </c>
      <c r="C329" s="24" t="s">
        <v>145</v>
      </c>
      <c r="D329" s="24">
        <v>1</v>
      </c>
      <c r="E329" s="24">
        <v>0</v>
      </c>
      <c r="F329" s="24">
        <v>265</v>
      </c>
      <c r="G329" s="24">
        <v>1</v>
      </c>
      <c r="H329" s="24">
        <f t="shared" si="87"/>
        <v>265</v>
      </c>
      <c r="I329" s="24"/>
      <c r="J329" s="24">
        <v>265</v>
      </c>
      <c r="K329" s="24"/>
      <c r="L329" s="24"/>
      <c r="M329" s="24"/>
      <c r="N329" s="24"/>
      <c r="O329" s="24"/>
      <c r="P329" s="24"/>
      <c r="Q329" s="24"/>
      <c r="R329" s="24"/>
      <c r="S329" s="24"/>
      <c r="T329" s="24"/>
      <c r="U329" s="24"/>
      <c r="V329" s="24">
        <f t="shared" si="82"/>
        <v>1</v>
      </c>
      <c r="W329" s="24">
        <f t="shared" si="83"/>
        <v>265</v>
      </c>
      <c r="X329" s="24">
        <f t="shared" si="84"/>
        <v>0</v>
      </c>
      <c r="Y329" s="24">
        <f t="shared" si="85"/>
        <v>265</v>
      </c>
      <c r="Z329" s="24">
        <f t="shared" si="86"/>
        <v>0</v>
      </c>
    </row>
    <row r="330" spans="1:26" x14ac:dyDescent="0.35">
      <c r="A330" s="26" t="s">
        <v>1138</v>
      </c>
      <c r="B330" s="36" t="s">
        <v>1818</v>
      </c>
      <c r="C330" s="24" t="s">
        <v>32</v>
      </c>
      <c r="D330" s="24">
        <v>1</v>
      </c>
      <c r="E330" s="24">
        <v>0</v>
      </c>
      <c r="F330" s="24">
        <v>625</v>
      </c>
      <c r="G330" s="24"/>
      <c r="H330" s="24"/>
      <c r="I330" s="24"/>
      <c r="J330" s="24"/>
      <c r="K330" s="24"/>
      <c r="L330" s="24">
        <v>1</v>
      </c>
      <c r="M330" s="24">
        <f t="shared" si="80"/>
        <v>625</v>
      </c>
      <c r="N330" s="24">
        <v>625</v>
      </c>
      <c r="O330" s="24"/>
      <c r="P330" s="24"/>
      <c r="Q330" s="24"/>
      <c r="R330" s="24"/>
      <c r="S330" s="24"/>
      <c r="T330" s="24"/>
      <c r="U330" s="24"/>
      <c r="V330" s="24">
        <f t="shared" si="82"/>
        <v>1</v>
      </c>
      <c r="W330" s="24">
        <f t="shared" si="83"/>
        <v>625</v>
      </c>
      <c r="X330" s="24">
        <f t="shared" si="84"/>
        <v>625</v>
      </c>
      <c r="Y330" s="24">
        <f t="shared" si="85"/>
        <v>0</v>
      </c>
      <c r="Z330" s="24">
        <f t="shared" si="86"/>
        <v>0</v>
      </c>
    </row>
    <row r="331" spans="1:26" ht="26" x14ac:dyDescent="0.35">
      <c r="A331" s="26" t="s">
        <v>1266</v>
      </c>
      <c r="B331" s="36" t="s">
        <v>1819</v>
      </c>
      <c r="C331" s="24" t="s">
        <v>32</v>
      </c>
      <c r="D331" s="24">
        <v>1</v>
      </c>
      <c r="E331" s="24">
        <v>0</v>
      </c>
      <c r="F331" s="24">
        <v>230</v>
      </c>
      <c r="G331" s="24"/>
      <c r="H331" s="24"/>
      <c r="I331" s="24"/>
      <c r="J331" s="24"/>
      <c r="K331" s="24"/>
      <c r="L331" s="24">
        <v>1</v>
      </c>
      <c r="M331" s="24">
        <f t="shared" si="80"/>
        <v>230</v>
      </c>
      <c r="N331" s="24"/>
      <c r="O331" s="24">
        <v>230</v>
      </c>
      <c r="P331" s="24"/>
      <c r="Q331" s="24"/>
      <c r="R331" s="24"/>
      <c r="S331" s="24"/>
      <c r="T331" s="24"/>
      <c r="U331" s="24"/>
      <c r="V331" s="24">
        <f t="shared" si="82"/>
        <v>1</v>
      </c>
      <c r="W331" s="24">
        <f t="shared" si="83"/>
        <v>230</v>
      </c>
      <c r="X331" s="24">
        <f t="shared" si="84"/>
        <v>0</v>
      </c>
      <c r="Y331" s="24">
        <f t="shared" si="85"/>
        <v>230</v>
      </c>
      <c r="Z331" s="24">
        <f t="shared" si="86"/>
        <v>0</v>
      </c>
    </row>
    <row r="332" spans="1:26" ht="26" x14ac:dyDescent="0.35">
      <c r="A332" s="26" t="s">
        <v>1267</v>
      </c>
      <c r="B332" s="36" t="s">
        <v>1820</v>
      </c>
      <c r="C332" s="24" t="s">
        <v>32</v>
      </c>
      <c r="D332" s="24">
        <v>1</v>
      </c>
      <c r="E332" s="24">
        <v>0</v>
      </c>
      <c r="F332" s="24">
        <v>205</v>
      </c>
      <c r="G332" s="24"/>
      <c r="H332" s="24"/>
      <c r="I332" s="24"/>
      <c r="J332" s="24"/>
      <c r="K332" s="24"/>
      <c r="L332" s="24">
        <v>1</v>
      </c>
      <c r="M332" s="24">
        <f t="shared" si="80"/>
        <v>205</v>
      </c>
      <c r="N332" s="24"/>
      <c r="O332" s="24">
        <v>205</v>
      </c>
      <c r="P332" s="24"/>
      <c r="Q332" s="24"/>
      <c r="R332" s="24"/>
      <c r="S332" s="24"/>
      <c r="T332" s="24"/>
      <c r="U332" s="24"/>
      <c r="V332" s="24">
        <f t="shared" si="82"/>
        <v>1</v>
      </c>
      <c r="W332" s="24">
        <f t="shared" si="83"/>
        <v>205</v>
      </c>
      <c r="X332" s="24">
        <f t="shared" si="84"/>
        <v>0</v>
      </c>
      <c r="Y332" s="24">
        <f t="shared" si="85"/>
        <v>205</v>
      </c>
      <c r="Z332" s="24">
        <f t="shared" si="86"/>
        <v>0</v>
      </c>
    </row>
    <row r="333" spans="1:26" x14ac:dyDescent="0.35">
      <c r="A333" s="26" t="s">
        <v>1268</v>
      </c>
      <c r="B333" s="36" t="s">
        <v>1821</v>
      </c>
      <c r="C333" s="24" t="s">
        <v>32</v>
      </c>
      <c r="D333" s="24">
        <v>1</v>
      </c>
      <c r="E333" s="24">
        <v>0</v>
      </c>
      <c r="F333" s="24">
        <v>930</v>
      </c>
      <c r="G333" s="24"/>
      <c r="H333" s="24"/>
      <c r="I333" s="24"/>
      <c r="J333" s="24"/>
      <c r="K333" s="24"/>
      <c r="L333" s="24">
        <v>1</v>
      </c>
      <c r="M333" s="24">
        <f t="shared" si="80"/>
        <v>930</v>
      </c>
      <c r="N333" s="24">
        <v>930</v>
      </c>
      <c r="O333" s="24"/>
      <c r="P333" s="24"/>
      <c r="Q333" s="24"/>
      <c r="R333" s="24"/>
      <c r="S333" s="24"/>
      <c r="T333" s="24"/>
      <c r="U333" s="24"/>
      <c r="V333" s="24">
        <f t="shared" si="82"/>
        <v>1</v>
      </c>
      <c r="W333" s="24">
        <f t="shared" si="83"/>
        <v>930</v>
      </c>
      <c r="X333" s="24">
        <f t="shared" si="84"/>
        <v>930</v>
      </c>
      <c r="Y333" s="24">
        <f t="shared" si="85"/>
        <v>0</v>
      </c>
      <c r="Z333" s="24">
        <f t="shared" si="86"/>
        <v>0</v>
      </c>
    </row>
    <row r="334" spans="1:26" ht="26" x14ac:dyDescent="0.35">
      <c r="A334" s="26" t="s">
        <v>1269</v>
      </c>
      <c r="B334" s="36" t="s">
        <v>949</v>
      </c>
      <c r="C334" s="24" t="s">
        <v>33</v>
      </c>
      <c r="D334" s="24">
        <v>2</v>
      </c>
      <c r="E334" s="24">
        <v>1</v>
      </c>
      <c r="F334" s="24">
        <v>3705</v>
      </c>
      <c r="G334" s="24"/>
      <c r="H334" s="24"/>
      <c r="I334" s="24"/>
      <c r="J334" s="24"/>
      <c r="K334" s="24"/>
      <c r="L334" s="24">
        <v>1</v>
      </c>
      <c r="M334" s="24">
        <f t="shared" si="80"/>
        <v>3705</v>
      </c>
      <c r="N334" s="24">
        <v>3705</v>
      </c>
      <c r="O334" s="24"/>
      <c r="P334" s="24"/>
      <c r="Q334" s="24"/>
      <c r="R334" s="24"/>
      <c r="S334" s="24"/>
      <c r="T334" s="24"/>
      <c r="U334" s="24"/>
      <c r="V334" s="24">
        <f t="shared" si="82"/>
        <v>1</v>
      </c>
      <c r="W334" s="24">
        <f t="shared" si="83"/>
        <v>3705</v>
      </c>
      <c r="X334" s="24">
        <f t="shared" si="84"/>
        <v>3705</v>
      </c>
      <c r="Y334" s="24">
        <f t="shared" si="85"/>
        <v>0</v>
      </c>
      <c r="Z334" s="24">
        <f t="shared" si="86"/>
        <v>0</v>
      </c>
    </row>
    <row r="335" spans="1:26" x14ac:dyDescent="0.35">
      <c r="A335" s="26" t="s">
        <v>1270</v>
      </c>
      <c r="B335" s="36" t="s">
        <v>1424</v>
      </c>
      <c r="C335" s="24" t="s">
        <v>32</v>
      </c>
      <c r="D335" s="24">
        <v>4</v>
      </c>
      <c r="E335" s="24">
        <v>2</v>
      </c>
      <c r="F335" s="24">
        <v>2010</v>
      </c>
      <c r="G335" s="24"/>
      <c r="H335" s="24"/>
      <c r="I335" s="24"/>
      <c r="J335" s="24"/>
      <c r="K335" s="24"/>
      <c r="L335" s="24">
        <v>1</v>
      </c>
      <c r="M335" s="24">
        <f t="shared" si="80"/>
        <v>2010</v>
      </c>
      <c r="N335" s="24">
        <v>2010</v>
      </c>
      <c r="O335" s="24"/>
      <c r="P335" s="24"/>
      <c r="Q335" s="24"/>
      <c r="R335" s="24"/>
      <c r="S335" s="24"/>
      <c r="T335" s="24"/>
      <c r="U335" s="24"/>
      <c r="V335" s="24">
        <f t="shared" si="82"/>
        <v>1</v>
      </c>
      <c r="W335" s="24">
        <f t="shared" si="83"/>
        <v>2010</v>
      </c>
      <c r="X335" s="24">
        <f t="shared" si="84"/>
        <v>2010</v>
      </c>
      <c r="Y335" s="24">
        <f t="shared" si="85"/>
        <v>0</v>
      </c>
      <c r="Z335" s="24">
        <f t="shared" si="86"/>
        <v>0</v>
      </c>
    </row>
    <row r="336" spans="1:26" x14ac:dyDescent="0.35">
      <c r="A336" s="26" t="s">
        <v>1271</v>
      </c>
      <c r="B336" s="36" t="s">
        <v>670</v>
      </c>
      <c r="C336" s="24" t="s">
        <v>132</v>
      </c>
      <c r="D336" s="24">
        <v>4</v>
      </c>
      <c r="E336" s="24">
        <v>2</v>
      </c>
      <c r="F336" s="24">
        <v>650</v>
      </c>
      <c r="G336" s="24"/>
      <c r="H336" s="24"/>
      <c r="I336" s="24"/>
      <c r="J336" s="24"/>
      <c r="K336" s="24"/>
      <c r="L336" s="24">
        <v>1</v>
      </c>
      <c r="M336" s="24">
        <f t="shared" si="80"/>
        <v>650</v>
      </c>
      <c r="N336" s="24">
        <v>650</v>
      </c>
      <c r="O336" s="24"/>
      <c r="P336" s="24"/>
      <c r="Q336" s="24"/>
      <c r="R336" s="24"/>
      <c r="S336" s="24"/>
      <c r="T336" s="24"/>
      <c r="U336" s="24"/>
      <c r="V336" s="24">
        <f t="shared" si="82"/>
        <v>1</v>
      </c>
      <c r="W336" s="24">
        <f t="shared" si="83"/>
        <v>650</v>
      </c>
      <c r="X336" s="24">
        <f t="shared" si="84"/>
        <v>650</v>
      </c>
      <c r="Y336" s="24">
        <f t="shared" si="85"/>
        <v>0</v>
      </c>
      <c r="Z336" s="24">
        <f t="shared" si="86"/>
        <v>0</v>
      </c>
    </row>
    <row r="337" spans="1:26" ht="26" x14ac:dyDescent="0.35">
      <c r="A337" s="26" t="s">
        <v>1272</v>
      </c>
      <c r="B337" s="36" t="s">
        <v>1823</v>
      </c>
      <c r="C337" s="24" t="s">
        <v>132</v>
      </c>
      <c r="D337" s="24">
        <v>4</v>
      </c>
      <c r="E337" s="24">
        <v>0</v>
      </c>
      <c r="F337" s="24">
        <v>92.4</v>
      </c>
      <c r="G337" s="24"/>
      <c r="H337" s="24"/>
      <c r="I337" s="24"/>
      <c r="J337" s="24"/>
      <c r="K337" s="24"/>
      <c r="L337" s="24">
        <v>1</v>
      </c>
      <c r="M337" s="24">
        <f t="shared" si="80"/>
        <v>92</v>
      </c>
      <c r="N337" s="24"/>
      <c r="O337" s="24"/>
      <c r="P337" s="24">
        <v>92</v>
      </c>
      <c r="Q337" s="24"/>
      <c r="R337" s="24"/>
      <c r="S337" s="24"/>
      <c r="T337" s="24"/>
      <c r="U337" s="24"/>
      <c r="V337" s="24">
        <f t="shared" si="82"/>
        <v>1</v>
      </c>
      <c r="W337" s="24">
        <f t="shared" si="83"/>
        <v>92</v>
      </c>
      <c r="X337" s="24">
        <f t="shared" si="84"/>
        <v>0</v>
      </c>
      <c r="Y337" s="24">
        <f t="shared" si="85"/>
        <v>0</v>
      </c>
      <c r="Z337" s="24">
        <f t="shared" si="86"/>
        <v>92</v>
      </c>
    </row>
    <row r="338" spans="1:26" x14ac:dyDescent="0.35">
      <c r="A338" s="26" t="s">
        <v>1273</v>
      </c>
      <c r="B338" s="36" t="s">
        <v>1824</v>
      </c>
      <c r="C338" s="24" t="s">
        <v>1745</v>
      </c>
      <c r="D338" s="24">
        <v>5</v>
      </c>
      <c r="E338" s="24">
        <v>1</v>
      </c>
      <c r="F338" s="24">
        <v>232</v>
      </c>
      <c r="G338" s="24"/>
      <c r="H338" s="24"/>
      <c r="I338" s="24"/>
      <c r="J338" s="24"/>
      <c r="K338" s="24"/>
      <c r="L338" s="24">
        <v>1</v>
      </c>
      <c r="M338" s="24">
        <f t="shared" si="80"/>
        <v>232</v>
      </c>
      <c r="N338" s="24"/>
      <c r="O338" s="24">
        <v>232</v>
      </c>
      <c r="P338" s="24"/>
      <c r="Q338" s="24"/>
      <c r="R338" s="24"/>
      <c r="S338" s="24"/>
      <c r="T338" s="24"/>
      <c r="U338" s="24"/>
      <c r="V338" s="24">
        <f t="shared" si="82"/>
        <v>1</v>
      </c>
      <c r="W338" s="24">
        <f t="shared" si="83"/>
        <v>232</v>
      </c>
      <c r="X338" s="24">
        <f t="shared" si="84"/>
        <v>0</v>
      </c>
      <c r="Y338" s="24">
        <f t="shared" si="85"/>
        <v>232</v>
      </c>
      <c r="Z338" s="24">
        <f t="shared" si="86"/>
        <v>0</v>
      </c>
    </row>
    <row r="339" spans="1:26" x14ac:dyDescent="0.35">
      <c r="A339" s="26" t="s">
        <v>1274</v>
      </c>
      <c r="B339" s="36" t="s">
        <v>1418</v>
      </c>
      <c r="C339" s="24" t="s">
        <v>145</v>
      </c>
      <c r="D339" s="24">
        <v>12</v>
      </c>
      <c r="E339" s="24">
        <v>2</v>
      </c>
      <c r="F339" s="24">
        <v>260</v>
      </c>
      <c r="G339" s="24"/>
      <c r="H339" s="24"/>
      <c r="I339" s="24"/>
      <c r="J339" s="24"/>
      <c r="K339" s="24"/>
      <c r="L339" s="24">
        <v>1</v>
      </c>
      <c r="M339" s="24">
        <f t="shared" si="80"/>
        <v>260</v>
      </c>
      <c r="N339" s="24"/>
      <c r="O339" s="24">
        <v>260</v>
      </c>
      <c r="P339" s="24"/>
      <c r="Q339" s="24"/>
      <c r="R339" s="24"/>
      <c r="S339" s="24"/>
      <c r="T339" s="24"/>
      <c r="U339" s="24"/>
      <c r="V339" s="24">
        <f t="shared" si="82"/>
        <v>1</v>
      </c>
      <c r="W339" s="24">
        <f t="shared" si="83"/>
        <v>260</v>
      </c>
      <c r="X339" s="24">
        <f t="shared" si="84"/>
        <v>0</v>
      </c>
      <c r="Y339" s="24">
        <f t="shared" si="85"/>
        <v>260</v>
      </c>
      <c r="Z339" s="24">
        <f t="shared" si="86"/>
        <v>0</v>
      </c>
    </row>
    <row r="340" spans="1:26" x14ac:dyDescent="0.35">
      <c r="A340" s="26" t="s">
        <v>1275</v>
      </c>
      <c r="B340" s="36" t="s">
        <v>1822</v>
      </c>
      <c r="C340" s="24" t="s">
        <v>33</v>
      </c>
      <c r="D340" s="24">
        <v>2</v>
      </c>
      <c r="E340" s="24">
        <v>1</v>
      </c>
      <c r="F340" s="24">
        <v>5400</v>
      </c>
      <c r="G340" s="24"/>
      <c r="H340" s="24"/>
      <c r="I340" s="24"/>
      <c r="J340" s="24"/>
      <c r="K340" s="24"/>
      <c r="L340" s="24"/>
      <c r="M340" s="24"/>
      <c r="N340" s="24"/>
      <c r="O340" s="24"/>
      <c r="P340" s="24"/>
      <c r="Q340" s="24">
        <v>1</v>
      </c>
      <c r="R340" s="24">
        <f>S340+T340+U340</f>
        <v>5400</v>
      </c>
      <c r="S340" s="24">
        <v>5400</v>
      </c>
      <c r="T340" s="24"/>
      <c r="U340" s="24"/>
      <c r="V340" s="24">
        <f>G340+L340+Q340</f>
        <v>1</v>
      </c>
      <c r="W340" s="24">
        <f>X340+Y340+Z340</f>
        <v>5400</v>
      </c>
      <c r="X340" s="24">
        <f>I340+N340+S340</f>
        <v>5400</v>
      </c>
      <c r="Y340" s="24">
        <f>J340+O340+T340</f>
        <v>0</v>
      </c>
      <c r="Z340" s="24">
        <f>K340+P340+U340</f>
        <v>0</v>
      </c>
    </row>
    <row r="341" spans="1:26" x14ac:dyDescent="0.35">
      <c r="A341" s="26" t="s">
        <v>1276</v>
      </c>
      <c r="B341" s="36" t="s">
        <v>670</v>
      </c>
      <c r="C341" s="24" t="s">
        <v>132</v>
      </c>
      <c r="D341" s="24">
        <v>4</v>
      </c>
      <c r="E341" s="24">
        <v>2</v>
      </c>
      <c r="F341" s="24">
        <v>650</v>
      </c>
      <c r="G341" s="24"/>
      <c r="H341" s="24"/>
      <c r="I341" s="24"/>
      <c r="J341" s="24"/>
      <c r="K341" s="24"/>
      <c r="L341" s="24"/>
      <c r="M341" s="24"/>
      <c r="N341" s="24"/>
      <c r="O341" s="24"/>
      <c r="P341" s="24"/>
      <c r="Q341" s="24">
        <v>1</v>
      </c>
      <c r="R341" s="24">
        <f t="shared" ref="R341" si="88">S341+T341+U341</f>
        <v>650</v>
      </c>
      <c r="S341" s="24">
        <v>650</v>
      </c>
      <c r="T341" s="24"/>
      <c r="U341" s="24"/>
      <c r="V341" s="24">
        <f t="shared" ref="V341" si="89">G341+L341+Q341</f>
        <v>1</v>
      </c>
      <c r="W341" s="24">
        <f t="shared" ref="W341" si="90">X341+Y341+Z341</f>
        <v>650</v>
      </c>
      <c r="X341" s="24">
        <f t="shared" ref="X341" si="91">I341+N341+S341</f>
        <v>650</v>
      </c>
      <c r="Y341" s="24">
        <f t="shared" ref="Y341" si="92">J341+O341+T341</f>
        <v>0</v>
      </c>
      <c r="Z341" s="24">
        <f t="shared" ref="Z341" si="93">K341+P341+U341</f>
        <v>0</v>
      </c>
    </row>
    <row r="342" spans="1:26" ht="26" x14ac:dyDescent="0.35">
      <c r="A342" s="26" t="s">
        <v>1277</v>
      </c>
      <c r="B342" s="36" t="s">
        <v>1825</v>
      </c>
      <c r="C342" s="24" t="s">
        <v>32</v>
      </c>
      <c r="D342" s="24">
        <v>26</v>
      </c>
      <c r="E342" s="24">
        <v>10</v>
      </c>
      <c r="F342" s="24">
        <v>169.8</v>
      </c>
      <c r="G342" s="24"/>
      <c r="H342" s="24"/>
      <c r="I342" s="24"/>
      <c r="J342" s="24"/>
      <c r="K342" s="24"/>
      <c r="L342" s="24"/>
      <c r="M342" s="24"/>
      <c r="N342" s="24"/>
      <c r="O342" s="24"/>
      <c r="P342" s="24"/>
      <c r="Q342" s="24">
        <v>2</v>
      </c>
      <c r="R342" s="24">
        <f t="shared" si="81"/>
        <v>340</v>
      </c>
      <c r="S342" s="24"/>
      <c r="T342" s="24">
        <v>340</v>
      </c>
      <c r="U342" s="24"/>
      <c r="V342" s="24">
        <f t="shared" si="82"/>
        <v>2</v>
      </c>
      <c r="W342" s="24">
        <f t="shared" si="83"/>
        <v>340</v>
      </c>
      <c r="X342" s="24">
        <f t="shared" si="84"/>
        <v>0</v>
      </c>
      <c r="Y342" s="24">
        <f t="shared" si="85"/>
        <v>340</v>
      </c>
      <c r="Z342" s="24">
        <f t="shared" si="86"/>
        <v>0</v>
      </c>
    </row>
    <row r="343" spans="1:26" x14ac:dyDescent="0.35">
      <c r="A343" s="26" t="s">
        <v>1278</v>
      </c>
      <c r="B343" s="36" t="s">
        <v>668</v>
      </c>
      <c r="C343" s="24" t="s">
        <v>32</v>
      </c>
      <c r="D343" s="24">
        <v>5</v>
      </c>
      <c r="E343" s="24">
        <v>1</v>
      </c>
      <c r="F343" s="24">
        <v>220</v>
      </c>
      <c r="G343" s="24"/>
      <c r="H343" s="24"/>
      <c r="I343" s="24"/>
      <c r="J343" s="24"/>
      <c r="K343" s="24"/>
      <c r="L343" s="24"/>
      <c r="M343" s="24"/>
      <c r="N343" s="24"/>
      <c r="O343" s="24"/>
      <c r="P343" s="24"/>
      <c r="Q343" s="24">
        <v>1</v>
      </c>
      <c r="R343" s="24">
        <f t="shared" si="81"/>
        <v>220</v>
      </c>
      <c r="S343" s="24"/>
      <c r="T343" s="24">
        <v>220</v>
      </c>
      <c r="U343" s="24"/>
      <c r="V343" s="24">
        <f t="shared" si="82"/>
        <v>1</v>
      </c>
      <c r="W343" s="24">
        <f t="shared" si="83"/>
        <v>220</v>
      </c>
      <c r="X343" s="24">
        <f t="shared" si="84"/>
        <v>0</v>
      </c>
      <c r="Y343" s="24">
        <f t="shared" si="85"/>
        <v>220</v>
      </c>
      <c r="Z343" s="24">
        <f t="shared" si="86"/>
        <v>0</v>
      </c>
    </row>
    <row r="344" spans="1:26" ht="26" x14ac:dyDescent="0.35">
      <c r="A344" s="26" t="s">
        <v>1279</v>
      </c>
      <c r="B344" s="36" t="s">
        <v>1826</v>
      </c>
      <c r="C344" s="24" t="s">
        <v>1114</v>
      </c>
      <c r="D344" s="24">
        <v>0</v>
      </c>
      <c r="E344" s="24">
        <v>0</v>
      </c>
      <c r="F344" s="24">
        <v>1300</v>
      </c>
      <c r="G344" s="24"/>
      <c r="H344" s="24"/>
      <c r="I344" s="24"/>
      <c r="J344" s="24"/>
      <c r="K344" s="24"/>
      <c r="L344" s="24"/>
      <c r="M344" s="24"/>
      <c r="N344" s="24"/>
      <c r="O344" s="24"/>
      <c r="P344" s="24"/>
      <c r="Q344" s="24">
        <v>1</v>
      </c>
      <c r="R344" s="24">
        <f t="shared" si="81"/>
        <v>1300</v>
      </c>
      <c r="S344" s="24">
        <v>1300</v>
      </c>
      <c r="T344" s="24"/>
      <c r="U344" s="24"/>
      <c r="V344" s="24">
        <f t="shared" si="82"/>
        <v>1</v>
      </c>
      <c r="W344" s="24">
        <f t="shared" si="83"/>
        <v>1300</v>
      </c>
      <c r="X344" s="24">
        <f t="shared" si="84"/>
        <v>1300</v>
      </c>
      <c r="Y344" s="24">
        <f t="shared" si="85"/>
        <v>0</v>
      </c>
      <c r="Z344" s="24">
        <f t="shared" si="86"/>
        <v>0</v>
      </c>
    </row>
    <row r="345" spans="1:26" x14ac:dyDescent="0.35">
      <c r="A345" s="26" t="s">
        <v>1280</v>
      </c>
      <c r="B345" s="36" t="s">
        <v>137</v>
      </c>
      <c r="C345" s="24" t="s">
        <v>33</v>
      </c>
      <c r="D345" s="24">
        <v>1</v>
      </c>
      <c r="E345" s="24">
        <v>1</v>
      </c>
      <c r="F345" s="24">
        <v>950</v>
      </c>
      <c r="G345" s="24"/>
      <c r="H345" s="24"/>
      <c r="I345" s="24"/>
      <c r="J345" s="24"/>
      <c r="K345" s="24"/>
      <c r="L345" s="24"/>
      <c r="M345" s="24"/>
      <c r="N345" s="24"/>
      <c r="O345" s="24"/>
      <c r="P345" s="24"/>
      <c r="Q345" s="24">
        <v>1</v>
      </c>
      <c r="R345" s="24">
        <f t="shared" si="81"/>
        <v>950</v>
      </c>
      <c r="S345" s="24">
        <v>950</v>
      </c>
      <c r="T345" s="24"/>
      <c r="U345" s="24"/>
      <c r="V345" s="24">
        <f t="shared" si="82"/>
        <v>1</v>
      </c>
      <c r="W345" s="24">
        <f t="shared" si="83"/>
        <v>950</v>
      </c>
      <c r="X345" s="24">
        <f t="shared" si="84"/>
        <v>950</v>
      </c>
      <c r="Y345" s="24">
        <f t="shared" si="85"/>
        <v>0</v>
      </c>
      <c r="Z345" s="24">
        <f t="shared" si="86"/>
        <v>0</v>
      </c>
    </row>
    <row r="346" spans="1:26" ht="26" x14ac:dyDescent="0.35">
      <c r="A346" s="14">
        <v>3</v>
      </c>
      <c r="B346" s="35" t="s">
        <v>51</v>
      </c>
      <c r="C346" s="22"/>
      <c r="D346" s="22"/>
      <c r="E346" s="22"/>
      <c r="F346" s="22"/>
      <c r="G346" s="22"/>
      <c r="H346" s="22">
        <f>SUM(H347:H352)</f>
        <v>7100</v>
      </c>
      <c r="I346" s="22">
        <f t="shared" ref="I346:Z346" si="94">SUM(I347:I352)</f>
        <v>7100</v>
      </c>
      <c r="J346" s="22">
        <f t="shared" si="94"/>
        <v>0</v>
      </c>
      <c r="K346" s="22">
        <f t="shared" si="94"/>
        <v>0</v>
      </c>
      <c r="L346" s="22"/>
      <c r="M346" s="22">
        <f t="shared" si="94"/>
        <v>5900</v>
      </c>
      <c r="N346" s="22">
        <f t="shared" si="94"/>
        <v>5900</v>
      </c>
      <c r="O346" s="22">
        <f t="shared" si="94"/>
        <v>0</v>
      </c>
      <c r="P346" s="22">
        <f t="shared" si="94"/>
        <v>0</v>
      </c>
      <c r="Q346" s="22"/>
      <c r="R346" s="22">
        <f t="shared" si="94"/>
        <v>6350</v>
      </c>
      <c r="S346" s="22">
        <f t="shared" si="94"/>
        <v>3750</v>
      </c>
      <c r="T346" s="22">
        <f t="shared" si="94"/>
        <v>2600</v>
      </c>
      <c r="U346" s="22">
        <f t="shared" si="94"/>
        <v>0</v>
      </c>
      <c r="V346" s="22"/>
      <c r="W346" s="22">
        <f t="shared" si="94"/>
        <v>19350</v>
      </c>
      <c r="X346" s="22">
        <f t="shared" si="94"/>
        <v>16750</v>
      </c>
      <c r="Y346" s="22">
        <f t="shared" si="94"/>
        <v>2600</v>
      </c>
      <c r="Z346" s="22">
        <f t="shared" si="94"/>
        <v>0</v>
      </c>
    </row>
    <row r="347" spans="1:26" ht="21" customHeight="1" x14ac:dyDescent="0.35">
      <c r="A347" s="26" t="s">
        <v>183</v>
      </c>
      <c r="B347" s="36" t="s">
        <v>1748</v>
      </c>
      <c r="C347" s="24" t="s">
        <v>139</v>
      </c>
      <c r="D347" s="24">
        <v>20</v>
      </c>
      <c r="E347" s="24">
        <v>10</v>
      </c>
      <c r="F347" s="24">
        <v>520</v>
      </c>
      <c r="G347" s="24">
        <v>10</v>
      </c>
      <c r="H347" s="24">
        <f t="shared" si="87"/>
        <v>5200</v>
      </c>
      <c r="I347" s="24">
        <v>5200</v>
      </c>
      <c r="J347" s="24"/>
      <c r="K347" s="24"/>
      <c r="L347" s="24"/>
      <c r="M347" s="24"/>
      <c r="N347" s="24"/>
      <c r="O347" s="24"/>
      <c r="P347" s="24"/>
      <c r="Q347" s="24">
        <v>5</v>
      </c>
      <c r="R347" s="24">
        <v>2600</v>
      </c>
      <c r="S347" s="24"/>
      <c r="T347" s="24">
        <v>2600</v>
      </c>
      <c r="U347" s="24"/>
      <c r="V347" s="24">
        <f t="shared" si="82"/>
        <v>15</v>
      </c>
      <c r="W347" s="24">
        <f t="shared" si="83"/>
        <v>7800</v>
      </c>
      <c r="X347" s="24">
        <f t="shared" si="84"/>
        <v>5200</v>
      </c>
      <c r="Y347" s="24">
        <f t="shared" si="85"/>
        <v>2600</v>
      </c>
      <c r="Z347" s="24">
        <f t="shared" si="86"/>
        <v>0</v>
      </c>
    </row>
    <row r="348" spans="1:26" ht="39" x14ac:dyDescent="0.35">
      <c r="A348" s="26" t="s">
        <v>186</v>
      </c>
      <c r="B348" s="36" t="s">
        <v>2533</v>
      </c>
      <c r="C348" s="24" t="s">
        <v>33</v>
      </c>
      <c r="D348" s="24">
        <v>2</v>
      </c>
      <c r="E348" s="24">
        <v>1</v>
      </c>
      <c r="F348" s="24">
        <v>1900</v>
      </c>
      <c r="G348" s="24">
        <v>1</v>
      </c>
      <c r="H348" s="24">
        <f t="shared" si="87"/>
        <v>1900</v>
      </c>
      <c r="I348" s="24">
        <v>1900</v>
      </c>
      <c r="J348" s="24"/>
      <c r="K348" s="24"/>
      <c r="L348" s="24"/>
      <c r="M348" s="24"/>
      <c r="N348" s="24"/>
      <c r="O348" s="24"/>
      <c r="P348" s="24"/>
      <c r="Q348" s="24"/>
      <c r="R348" s="24"/>
      <c r="S348" s="24"/>
      <c r="T348" s="24"/>
      <c r="U348" s="24"/>
      <c r="V348" s="24">
        <f t="shared" si="82"/>
        <v>1</v>
      </c>
      <c r="W348" s="24">
        <f t="shared" si="83"/>
        <v>1900</v>
      </c>
      <c r="X348" s="24">
        <f t="shared" si="84"/>
        <v>1900</v>
      </c>
      <c r="Y348" s="24">
        <f t="shared" si="85"/>
        <v>0</v>
      </c>
      <c r="Z348" s="24">
        <f t="shared" si="86"/>
        <v>0</v>
      </c>
    </row>
    <row r="349" spans="1:26" x14ac:dyDescent="0.35">
      <c r="A349" s="26" t="s">
        <v>187</v>
      </c>
      <c r="B349" s="36" t="s">
        <v>34</v>
      </c>
      <c r="C349" s="24" t="s">
        <v>139</v>
      </c>
      <c r="D349" s="24">
        <v>12</v>
      </c>
      <c r="E349" s="24">
        <v>5</v>
      </c>
      <c r="F349" s="24">
        <v>2000</v>
      </c>
      <c r="G349" s="24"/>
      <c r="H349" s="24"/>
      <c r="I349" s="24"/>
      <c r="J349" s="24"/>
      <c r="K349" s="24"/>
      <c r="L349" s="24"/>
      <c r="M349" s="24"/>
      <c r="N349" s="24"/>
      <c r="O349" s="24"/>
      <c r="P349" s="24"/>
      <c r="Q349" s="24"/>
      <c r="R349" s="24"/>
      <c r="S349" s="24"/>
      <c r="T349" s="24"/>
      <c r="U349" s="24"/>
      <c r="V349" s="24">
        <f t="shared" si="82"/>
        <v>0</v>
      </c>
      <c r="W349" s="24">
        <f t="shared" si="83"/>
        <v>0</v>
      </c>
      <c r="X349" s="24">
        <f t="shared" si="84"/>
        <v>0</v>
      </c>
      <c r="Y349" s="24">
        <f t="shared" si="85"/>
        <v>0</v>
      </c>
      <c r="Z349" s="24">
        <f t="shared" si="86"/>
        <v>0</v>
      </c>
    </row>
    <row r="350" spans="1:26" ht="26" x14ac:dyDescent="0.35">
      <c r="A350" s="26" t="s">
        <v>185</v>
      </c>
      <c r="B350" s="36" t="s">
        <v>526</v>
      </c>
      <c r="C350" s="24" t="s">
        <v>139</v>
      </c>
      <c r="D350" s="24">
        <v>4</v>
      </c>
      <c r="E350" s="24">
        <v>2</v>
      </c>
      <c r="F350" s="24">
        <v>2000</v>
      </c>
      <c r="G350" s="24"/>
      <c r="H350" s="24"/>
      <c r="I350" s="24"/>
      <c r="J350" s="24"/>
      <c r="K350" s="24"/>
      <c r="L350" s="24"/>
      <c r="M350" s="24"/>
      <c r="N350" s="24"/>
      <c r="O350" s="24"/>
      <c r="P350" s="24"/>
      <c r="Q350" s="24"/>
      <c r="R350" s="24"/>
      <c r="S350" s="24"/>
      <c r="T350" s="24"/>
      <c r="U350" s="24"/>
      <c r="V350" s="24">
        <f t="shared" si="82"/>
        <v>0</v>
      </c>
      <c r="W350" s="24">
        <f t="shared" si="83"/>
        <v>0</v>
      </c>
      <c r="X350" s="24">
        <f t="shared" si="84"/>
        <v>0</v>
      </c>
      <c r="Y350" s="24">
        <f t="shared" si="85"/>
        <v>0</v>
      </c>
      <c r="Z350" s="24">
        <f t="shared" si="86"/>
        <v>0</v>
      </c>
    </row>
    <row r="351" spans="1:26" ht="26" x14ac:dyDescent="0.35">
      <c r="A351" s="26" t="s">
        <v>188</v>
      </c>
      <c r="B351" s="36" t="s">
        <v>1145</v>
      </c>
      <c r="C351" s="24" t="s">
        <v>139</v>
      </c>
      <c r="D351" s="24">
        <v>2</v>
      </c>
      <c r="E351" s="24">
        <v>0</v>
      </c>
      <c r="F351" s="24">
        <v>5900</v>
      </c>
      <c r="G351" s="24"/>
      <c r="H351" s="24"/>
      <c r="I351" s="24"/>
      <c r="J351" s="24"/>
      <c r="K351" s="24"/>
      <c r="L351" s="24">
        <v>1</v>
      </c>
      <c r="M351" s="24">
        <f t="shared" si="80"/>
        <v>5900</v>
      </c>
      <c r="N351" s="24">
        <v>5900</v>
      </c>
      <c r="O351" s="24"/>
      <c r="P351" s="24"/>
      <c r="Q351" s="24"/>
      <c r="R351" s="24"/>
      <c r="S351" s="24"/>
      <c r="T351" s="24"/>
      <c r="U351" s="24"/>
      <c r="V351" s="24">
        <f t="shared" si="82"/>
        <v>1</v>
      </c>
      <c r="W351" s="24">
        <f t="shared" si="83"/>
        <v>5900</v>
      </c>
      <c r="X351" s="24">
        <f t="shared" si="84"/>
        <v>5900</v>
      </c>
      <c r="Y351" s="24">
        <f t="shared" si="85"/>
        <v>0</v>
      </c>
      <c r="Z351" s="24">
        <f t="shared" si="86"/>
        <v>0</v>
      </c>
    </row>
    <row r="352" spans="1:26" ht="26" x14ac:dyDescent="0.35">
      <c r="A352" s="26" t="s">
        <v>189</v>
      </c>
      <c r="B352" s="36" t="s">
        <v>949</v>
      </c>
      <c r="C352" s="24" t="s">
        <v>33</v>
      </c>
      <c r="D352" s="24">
        <v>2</v>
      </c>
      <c r="E352" s="24">
        <v>1</v>
      </c>
      <c r="F352" s="24">
        <v>3750</v>
      </c>
      <c r="G352" s="24"/>
      <c r="H352" s="24"/>
      <c r="I352" s="24"/>
      <c r="J352" s="24"/>
      <c r="K352" s="24"/>
      <c r="L352" s="24"/>
      <c r="M352" s="24"/>
      <c r="N352" s="24"/>
      <c r="O352" s="24"/>
      <c r="P352" s="24"/>
      <c r="Q352" s="24">
        <v>1</v>
      </c>
      <c r="R352" s="24">
        <f t="shared" si="81"/>
        <v>3750</v>
      </c>
      <c r="S352" s="24">
        <v>3750</v>
      </c>
      <c r="T352" s="24"/>
      <c r="U352" s="24"/>
      <c r="V352" s="24">
        <f t="shared" si="82"/>
        <v>1</v>
      </c>
      <c r="W352" s="24">
        <f t="shared" si="83"/>
        <v>3750</v>
      </c>
      <c r="X352" s="24">
        <f t="shared" si="84"/>
        <v>3750</v>
      </c>
      <c r="Y352" s="24">
        <f t="shared" si="85"/>
        <v>0</v>
      </c>
      <c r="Z352" s="24">
        <f t="shared" si="86"/>
        <v>0</v>
      </c>
    </row>
    <row r="353" spans="1:26" ht="26" x14ac:dyDescent="0.35">
      <c r="A353" s="14">
        <v>4</v>
      </c>
      <c r="B353" s="35" t="s">
        <v>52</v>
      </c>
      <c r="C353" s="22"/>
      <c r="D353" s="22"/>
      <c r="E353" s="22"/>
      <c r="F353" s="22"/>
      <c r="G353" s="22"/>
      <c r="H353" s="22">
        <f>SUM(H354:H392)</f>
        <v>8687</v>
      </c>
      <c r="I353" s="22">
        <f>SUM(I354:I392)</f>
        <v>6046</v>
      </c>
      <c r="J353" s="22">
        <f>SUM(J354:J392)</f>
        <v>2173</v>
      </c>
      <c r="K353" s="22">
        <f>SUM(K354:K392)</f>
        <v>468</v>
      </c>
      <c r="L353" s="22"/>
      <c r="M353" s="22">
        <f>SUM(M354:M392)</f>
        <v>7591</v>
      </c>
      <c r="N353" s="22">
        <f>SUM(N354:N392)</f>
        <v>7074</v>
      </c>
      <c r="O353" s="22">
        <f>SUM(O354:O392)</f>
        <v>120</v>
      </c>
      <c r="P353" s="22">
        <f>SUM(P354:P392)</f>
        <v>397</v>
      </c>
      <c r="Q353" s="22"/>
      <c r="R353" s="22">
        <f>SUM(R354:R392)</f>
        <v>9639</v>
      </c>
      <c r="S353" s="22">
        <f>SUM(S354:S392)</f>
        <v>8979</v>
      </c>
      <c r="T353" s="22">
        <f>SUM(T354:T392)</f>
        <v>0</v>
      </c>
      <c r="U353" s="22">
        <f>SUM(U354:U392)</f>
        <v>660</v>
      </c>
      <c r="V353" s="22"/>
      <c r="W353" s="22">
        <f>SUM(W354:W392)</f>
        <v>25917</v>
      </c>
      <c r="X353" s="22">
        <f>SUM(X354:X392)</f>
        <v>22099</v>
      </c>
      <c r="Y353" s="22">
        <f>SUM(Y354:Y392)</f>
        <v>2293</v>
      </c>
      <c r="Z353" s="22">
        <f>SUM(Z354:Z392)</f>
        <v>1525</v>
      </c>
    </row>
    <row r="354" spans="1:26" x14ac:dyDescent="0.35">
      <c r="A354" s="26" t="s">
        <v>257</v>
      </c>
      <c r="B354" s="36" t="s">
        <v>1503</v>
      </c>
      <c r="C354" s="24" t="s">
        <v>139</v>
      </c>
      <c r="D354" s="24">
        <v>3</v>
      </c>
      <c r="E354" s="24">
        <v>1</v>
      </c>
      <c r="F354" s="24">
        <v>296</v>
      </c>
      <c r="G354" s="24">
        <v>1</v>
      </c>
      <c r="H354" s="24">
        <f t="shared" si="87"/>
        <v>296</v>
      </c>
      <c r="I354" s="24">
        <v>296</v>
      </c>
      <c r="J354" s="24"/>
      <c r="K354" s="24"/>
      <c r="L354" s="24"/>
      <c r="M354" s="24"/>
      <c r="N354" s="24"/>
      <c r="O354" s="24"/>
      <c r="P354" s="24"/>
      <c r="Q354" s="24"/>
      <c r="R354" s="24"/>
      <c r="S354" s="24"/>
      <c r="T354" s="24"/>
      <c r="U354" s="24"/>
      <c r="V354" s="24">
        <f t="shared" si="82"/>
        <v>1</v>
      </c>
      <c r="W354" s="24">
        <f t="shared" si="83"/>
        <v>296</v>
      </c>
      <c r="X354" s="24">
        <f t="shared" si="84"/>
        <v>296</v>
      </c>
      <c r="Y354" s="24">
        <f t="shared" si="85"/>
        <v>0</v>
      </c>
      <c r="Z354" s="24">
        <f t="shared" si="86"/>
        <v>0</v>
      </c>
    </row>
    <row r="355" spans="1:26" x14ac:dyDescent="0.35">
      <c r="A355" s="26" t="s">
        <v>258</v>
      </c>
      <c r="B355" s="36" t="s">
        <v>1937</v>
      </c>
      <c r="C355" s="24" t="s">
        <v>139</v>
      </c>
      <c r="D355" s="24">
        <v>1</v>
      </c>
      <c r="E355" s="24">
        <v>0</v>
      </c>
      <c r="F355" s="24">
        <v>1000</v>
      </c>
      <c r="G355" s="24">
        <v>1</v>
      </c>
      <c r="H355" s="24">
        <f t="shared" si="87"/>
        <v>1000</v>
      </c>
      <c r="I355" s="24">
        <v>1000</v>
      </c>
      <c r="J355" s="24"/>
      <c r="K355" s="24"/>
      <c r="L355" s="24"/>
      <c r="M355" s="24"/>
      <c r="N355" s="24"/>
      <c r="O355" s="24"/>
      <c r="P355" s="24"/>
      <c r="Q355" s="24"/>
      <c r="R355" s="24"/>
      <c r="S355" s="24"/>
      <c r="T355" s="24"/>
      <c r="U355" s="24"/>
      <c r="V355" s="24">
        <f t="shared" si="82"/>
        <v>1</v>
      </c>
      <c r="W355" s="24">
        <f t="shared" si="83"/>
        <v>1000</v>
      </c>
      <c r="X355" s="24">
        <f t="shared" si="84"/>
        <v>1000</v>
      </c>
      <c r="Y355" s="24">
        <f t="shared" si="85"/>
        <v>0</v>
      </c>
      <c r="Z355" s="24">
        <f t="shared" si="86"/>
        <v>0</v>
      </c>
    </row>
    <row r="356" spans="1:26" x14ac:dyDescent="0.35">
      <c r="A356" s="26" t="s">
        <v>259</v>
      </c>
      <c r="B356" s="36" t="s">
        <v>1938</v>
      </c>
      <c r="C356" s="24" t="s">
        <v>139</v>
      </c>
      <c r="D356" s="24">
        <v>1</v>
      </c>
      <c r="E356" s="24">
        <v>0</v>
      </c>
      <c r="F356" s="24">
        <v>800</v>
      </c>
      <c r="G356" s="24">
        <v>1</v>
      </c>
      <c r="H356" s="24">
        <f t="shared" si="87"/>
        <v>800</v>
      </c>
      <c r="I356" s="24">
        <v>800</v>
      </c>
      <c r="J356" s="24"/>
      <c r="K356" s="24"/>
      <c r="L356" s="24"/>
      <c r="M356" s="24"/>
      <c r="N356" s="24"/>
      <c r="O356" s="24"/>
      <c r="P356" s="24"/>
      <c r="Q356" s="24"/>
      <c r="R356" s="24"/>
      <c r="S356" s="24"/>
      <c r="T356" s="24"/>
      <c r="U356" s="24"/>
      <c r="V356" s="24">
        <f t="shared" si="82"/>
        <v>1</v>
      </c>
      <c r="W356" s="24">
        <f t="shared" si="83"/>
        <v>800</v>
      </c>
      <c r="X356" s="24">
        <f t="shared" si="84"/>
        <v>800</v>
      </c>
      <c r="Y356" s="24">
        <f t="shared" si="85"/>
        <v>0</v>
      </c>
      <c r="Z356" s="24">
        <f t="shared" si="86"/>
        <v>0</v>
      </c>
    </row>
    <row r="357" spans="1:26" x14ac:dyDescent="0.35">
      <c r="A357" s="26" t="s">
        <v>182</v>
      </c>
      <c r="B357" s="36" t="s">
        <v>1939</v>
      </c>
      <c r="C357" s="24" t="s">
        <v>139</v>
      </c>
      <c r="D357" s="24">
        <v>1</v>
      </c>
      <c r="E357" s="24">
        <v>0</v>
      </c>
      <c r="F357" s="24">
        <v>45</v>
      </c>
      <c r="G357" s="24">
        <v>1</v>
      </c>
      <c r="H357" s="24">
        <f t="shared" si="87"/>
        <v>45</v>
      </c>
      <c r="I357" s="24"/>
      <c r="J357" s="24">
        <v>45</v>
      </c>
      <c r="K357" s="24"/>
      <c r="L357" s="24"/>
      <c r="M357" s="24"/>
      <c r="N357" s="24"/>
      <c r="O357" s="24"/>
      <c r="P357" s="24"/>
      <c r="Q357" s="24"/>
      <c r="R357" s="24"/>
      <c r="S357" s="24"/>
      <c r="T357" s="24"/>
      <c r="U357" s="24"/>
      <c r="V357" s="24">
        <f t="shared" si="82"/>
        <v>1</v>
      </c>
      <c r="W357" s="24">
        <f t="shared" si="83"/>
        <v>45</v>
      </c>
      <c r="X357" s="24">
        <f t="shared" si="84"/>
        <v>0</v>
      </c>
      <c r="Y357" s="24">
        <f t="shared" si="85"/>
        <v>45</v>
      </c>
      <c r="Z357" s="24">
        <f t="shared" si="86"/>
        <v>0</v>
      </c>
    </row>
    <row r="358" spans="1:26" x14ac:dyDescent="0.35">
      <c r="A358" s="26" t="s">
        <v>260</v>
      </c>
      <c r="B358" s="36" t="s">
        <v>451</v>
      </c>
      <c r="C358" s="24" t="s">
        <v>139</v>
      </c>
      <c r="D358" s="24">
        <v>1</v>
      </c>
      <c r="E358" s="24">
        <v>0</v>
      </c>
      <c r="F358" s="24">
        <v>2000</v>
      </c>
      <c r="G358" s="24">
        <v>1</v>
      </c>
      <c r="H358" s="24">
        <f t="shared" si="87"/>
        <v>2000</v>
      </c>
      <c r="I358" s="24">
        <v>2000</v>
      </c>
      <c r="J358" s="24"/>
      <c r="K358" s="24"/>
      <c r="L358" s="24"/>
      <c r="M358" s="24"/>
      <c r="N358" s="24"/>
      <c r="O358" s="24"/>
      <c r="P358" s="24"/>
      <c r="Q358" s="24"/>
      <c r="R358" s="24"/>
      <c r="S358" s="24"/>
      <c r="T358" s="24"/>
      <c r="U358" s="24"/>
      <c r="V358" s="24">
        <f t="shared" si="82"/>
        <v>1</v>
      </c>
      <c r="W358" s="24">
        <f t="shared" si="83"/>
        <v>2000</v>
      </c>
      <c r="X358" s="24">
        <f t="shared" si="84"/>
        <v>2000</v>
      </c>
      <c r="Y358" s="24">
        <f t="shared" si="85"/>
        <v>0</v>
      </c>
      <c r="Z358" s="24">
        <f t="shared" si="86"/>
        <v>0</v>
      </c>
    </row>
    <row r="359" spans="1:26" x14ac:dyDescent="0.35">
      <c r="A359" s="26" t="s">
        <v>261</v>
      </c>
      <c r="B359" s="36" t="s">
        <v>1940</v>
      </c>
      <c r="C359" s="24" t="s">
        <v>139</v>
      </c>
      <c r="D359" s="24">
        <v>1</v>
      </c>
      <c r="E359" s="24">
        <v>0</v>
      </c>
      <c r="F359" s="24">
        <v>500</v>
      </c>
      <c r="G359" s="24">
        <v>1</v>
      </c>
      <c r="H359" s="24">
        <f t="shared" si="87"/>
        <v>500</v>
      </c>
      <c r="I359" s="24">
        <v>500</v>
      </c>
      <c r="J359" s="24"/>
      <c r="K359" s="24"/>
      <c r="L359" s="24"/>
      <c r="M359" s="24"/>
      <c r="N359" s="24"/>
      <c r="O359" s="24"/>
      <c r="P359" s="24"/>
      <c r="Q359" s="24"/>
      <c r="R359" s="24"/>
      <c r="S359" s="24"/>
      <c r="T359" s="24"/>
      <c r="U359" s="24"/>
      <c r="V359" s="24">
        <f t="shared" si="82"/>
        <v>1</v>
      </c>
      <c r="W359" s="24">
        <f t="shared" si="83"/>
        <v>500</v>
      </c>
      <c r="X359" s="24">
        <f t="shared" si="84"/>
        <v>500</v>
      </c>
      <c r="Y359" s="24">
        <f t="shared" si="85"/>
        <v>0</v>
      </c>
      <c r="Z359" s="24">
        <f t="shared" si="86"/>
        <v>0</v>
      </c>
    </row>
    <row r="360" spans="1:26" ht="26" x14ac:dyDescent="0.35">
      <c r="A360" s="26" t="s">
        <v>262</v>
      </c>
      <c r="B360" s="36" t="s">
        <v>1942</v>
      </c>
      <c r="C360" s="24" t="s">
        <v>139</v>
      </c>
      <c r="D360" s="24">
        <v>1</v>
      </c>
      <c r="E360" s="24">
        <v>0</v>
      </c>
      <c r="F360" s="24">
        <v>100</v>
      </c>
      <c r="G360" s="24">
        <v>1</v>
      </c>
      <c r="H360" s="24">
        <f t="shared" si="87"/>
        <v>100</v>
      </c>
      <c r="I360" s="24"/>
      <c r="J360" s="24">
        <v>100</v>
      </c>
      <c r="K360" s="24"/>
      <c r="L360" s="24"/>
      <c r="M360" s="24"/>
      <c r="N360" s="24"/>
      <c r="O360" s="24"/>
      <c r="P360" s="24"/>
      <c r="Q360" s="24"/>
      <c r="R360" s="24"/>
      <c r="S360" s="24"/>
      <c r="T360" s="24"/>
      <c r="U360" s="24"/>
      <c r="V360" s="24">
        <f t="shared" si="82"/>
        <v>1</v>
      </c>
      <c r="W360" s="24">
        <f t="shared" si="83"/>
        <v>100</v>
      </c>
      <c r="X360" s="24">
        <f t="shared" si="84"/>
        <v>0</v>
      </c>
      <c r="Y360" s="24">
        <f t="shared" si="85"/>
        <v>100</v>
      </c>
      <c r="Z360" s="24">
        <f t="shared" si="86"/>
        <v>0</v>
      </c>
    </row>
    <row r="361" spans="1:26" ht="26" x14ac:dyDescent="0.35">
      <c r="A361" s="26" t="s">
        <v>263</v>
      </c>
      <c r="B361" s="36" t="s">
        <v>1943</v>
      </c>
      <c r="C361" s="24" t="s">
        <v>139</v>
      </c>
      <c r="D361" s="24">
        <v>1</v>
      </c>
      <c r="E361" s="24">
        <v>0</v>
      </c>
      <c r="F361" s="24">
        <v>1450</v>
      </c>
      <c r="G361" s="24">
        <v>1</v>
      </c>
      <c r="H361" s="24">
        <f t="shared" si="87"/>
        <v>1450</v>
      </c>
      <c r="I361" s="24">
        <v>1450</v>
      </c>
      <c r="J361" s="24"/>
      <c r="K361" s="24"/>
      <c r="L361" s="24"/>
      <c r="M361" s="24"/>
      <c r="N361" s="24"/>
      <c r="O361" s="24"/>
      <c r="P361" s="24"/>
      <c r="Q361" s="24"/>
      <c r="R361" s="24"/>
      <c r="S361" s="24"/>
      <c r="T361" s="24"/>
      <c r="U361" s="24"/>
      <c r="V361" s="24">
        <f t="shared" si="82"/>
        <v>1</v>
      </c>
      <c r="W361" s="24">
        <f t="shared" si="83"/>
        <v>1450</v>
      </c>
      <c r="X361" s="24">
        <f t="shared" si="84"/>
        <v>1450</v>
      </c>
      <c r="Y361" s="24">
        <f t="shared" si="85"/>
        <v>0</v>
      </c>
      <c r="Z361" s="24">
        <f t="shared" si="86"/>
        <v>0</v>
      </c>
    </row>
    <row r="362" spans="1:26" x14ac:dyDescent="0.35">
      <c r="A362" s="26" t="s">
        <v>264</v>
      </c>
      <c r="B362" s="36" t="s">
        <v>1929</v>
      </c>
      <c r="C362" s="24" t="s">
        <v>139</v>
      </c>
      <c r="D362" s="24">
        <v>1</v>
      </c>
      <c r="E362" s="24">
        <v>0</v>
      </c>
      <c r="F362" s="24">
        <v>400</v>
      </c>
      <c r="G362" s="24">
        <v>1</v>
      </c>
      <c r="H362" s="24">
        <f t="shared" ref="H362:H415" si="95">I362+J362+K362</f>
        <v>400</v>
      </c>
      <c r="I362" s="24"/>
      <c r="J362" s="24">
        <v>400</v>
      </c>
      <c r="K362" s="24"/>
      <c r="L362" s="24"/>
      <c r="M362" s="24"/>
      <c r="N362" s="24"/>
      <c r="O362" s="24"/>
      <c r="P362" s="24"/>
      <c r="Q362" s="24"/>
      <c r="R362" s="24"/>
      <c r="S362" s="24"/>
      <c r="T362" s="24"/>
      <c r="U362" s="24"/>
      <c r="V362" s="24">
        <f t="shared" ref="V362:V415" si="96">G362+L362+Q362</f>
        <v>1</v>
      </c>
      <c r="W362" s="24">
        <f t="shared" ref="W362:W415" si="97">X362+Y362+Z362</f>
        <v>400</v>
      </c>
      <c r="X362" s="24">
        <f t="shared" ref="X362:X415" si="98">I362+N362+S362</f>
        <v>0</v>
      </c>
      <c r="Y362" s="24">
        <f t="shared" ref="Y362:Y415" si="99">J362+O362+T362</f>
        <v>400</v>
      </c>
      <c r="Z362" s="24">
        <f t="shared" ref="Z362:Z415" si="100">K362+P362+U362</f>
        <v>0</v>
      </c>
    </row>
    <row r="363" spans="1:26" x14ac:dyDescent="0.35">
      <c r="A363" s="26" t="s">
        <v>265</v>
      </c>
      <c r="B363" s="36" t="s">
        <v>1515</v>
      </c>
      <c r="C363" s="24" t="s">
        <v>139</v>
      </c>
      <c r="D363" s="24">
        <v>4</v>
      </c>
      <c r="E363" s="24">
        <v>1</v>
      </c>
      <c r="F363" s="24">
        <v>508</v>
      </c>
      <c r="G363" s="24">
        <v>1</v>
      </c>
      <c r="H363" s="24">
        <f t="shared" si="95"/>
        <v>508</v>
      </c>
      <c r="I363" s="24"/>
      <c r="J363" s="24">
        <v>508</v>
      </c>
      <c r="K363" s="24"/>
      <c r="L363" s="24"/>
      <c r="M363" s="24"/>
      <c r="N363" s="24"/>
      <c r="O363" s="24"/>
      <c r="P363" s="24"/>
      <c r="Q363" s="24"/>
      <c r="R363" s="24"/>
      <c r="S363" s="24"/>
      <c r="T363" s="24"/>
      <c r="U363" s="24"/>
      <c r="V363" s="24">
        <f t="shared" si="96"/>
        <v>1</v>
      </c>
      <c r="W363" s="24">
        <f t="shared" si="97"/>
        <v>508</v>
      </c>
      <c r="X363" s="24">
        <f t="shared" si="98"/>
        <v>0</v>
      </c>
      <c r="Y363" s="24">
        <f t="shared" si="99"/>
        <v>508</v>
      </c>
      <c r="Z363" s="24">
        <f t="shared" si="100"/>
        <v>0</v>
      </c>
    </row>
    <row r="364" spans="1:26" ht="26" x14ac:dyDescent="0.35">
      <c r="A364" s="26" t="s">
        <v>1620</v>
      </c>
      <c r="B364" s="36" t="s">
        <v>1540</v>
      </c>
      <c r="C364" s="24" t="s">
        <v>139</v>
      </c>
      <c r="D364" s="24">
        <v>3</v>
      </c>
      <c r="E364" s="24">
        <v>1</v>
      </c>
      <c r="F364" s="24">
        <v>70</v>
      </c>
      <c r="G364" s="24">
        <v>1</v>
      </c>
      <c r="H364" s="24">
        <f t="shared" si="95"/>
        <v>70</v>
      </c>
      <c r="I364" s="24"/>
      <c r="J364" s="24">
        <v>70</v>
      </c>
      <c r="K364" s="24"/>
      <c r="L364" s="24"/>
      <c r="M364" s="24"/>
      <c r="N364" s="24"/>
      <c r="O364" s="24"/>
      <c r="P364" s="24"/>
      <c r="Q364" s="24"/>
      <c r="R364" s="24"/>
      <c r="S364" s="24"/>
      <c r="T364" s="24"/>
      <c r="U364" s="24"/>
      <c r="V364" s="24">
        <f t="shared" si="96"/>
        <v>1</v>
      </c>
      <c r="W364" s="24">
        <f t="shared" si="97"/>
        <v>70</v>
      </c>
      <c r="X364" s="24">
        <f t="shared" si="98"/>
        <v>0</v>
      </c>
      <c r="Y364" s="24">
        <f t="shared" si="99"/>
        <v>70</v>
      </c>
      <c r="Z364" s="24">
        <f t="shared" si="100"/>
        <v>0</v>
      </c>
    </row>
    <row r="365" spans="1:26" x14ac:dyDescent="0.35">
      <c r="A365" s="26" t="s">
        <v>1621</v>
      </c>
      <c r="B365" s="36" t="s">
        <v>1538</v>
      </c>
      <c r="C365" s="24" t="s">
        <v>139</v>
      </c>
      <c r="D365" s="24">
        <v>2</v>
      </c>
      <c r="E365" s="24">
        <v>1</v>
      </c>
      <c r="F365" s="24">
        <v>230</v>
      </c>
      <c r="G365" s="24">
        <v>1</v>
      </c>
      <c r="H365" s="24">
        <f t="shared" si="95"/>
        <v>230</v>
      </c>
      <c r="I365" s="24"/>
      <c r="J365" s="24">
        <v>230</v>
      </c>
      <c r="K365" s="24"/>
      <c r="L365" s="24"/>
      <c r="M365" s="24"/>
      <c r="N365" s="24"/>
      <c r="O365" s="24"/>
      <c r="P365" s="24"/>
      <c r="Q365" s="24"/>
      <c r="R365" s="24"/>
      <c r="S365" s="24"/>
      <c r="T365" s="24"/>
      <c r="U365" s="24"/>
      <c r="V365" s="24">
        <f t="shared" si="96"/>
        <v>1</v>
      </c>
      <c r="W365" s="24">
        <f t="shared" si="97"/>
        <v>230</v>
      </c>
      <c r="X365" s="24">
        <f t="shared" si="98"/>
        <v>0</v>
      </c>
      <c r="Y365" s="24">
        <f t="shared" si="99"/>
        <v>230</v>
      </c>
      <c r="Z365" s="24">
        <f t="shared" si="100"/>
        <v>0</v>
      </c>
    </row>
    <row r="366" spans="1:26" ht="26" x14ac:dyDescent="0.35">
      <c r="A366" s="26" t="s">
        <v>1622</v>
      </c>
      <c r="B366" s="36" t="s">
        <v>1951</v>
      </c>
      <c r="C366" s="24" t="s">
        <v>145</v>
      </c>
      <c r="D366" s="24">
        <v>2</v>
      </c>
      <c r="E366" s="24">
        <v>0</v>
      </c>
      <c r="F366" s="24">
        <v>170</v>
      </c>
      <c r="G366" s="24">
        <v>1</v>
      </c>
      <c r="H366" s="24">
        <f t="shared" si="95"/>
        <v>170</v>
      </c>
      <c r="I366" s="24"/>
      <c r="J366" s="24">
        <v>170</v>
      </c>
      <c r="K366" s="24"/>
      <c r="L366" s="24"/>
      <c r="M366" s="24"/>
      <c r="N366" s="24"/>
      <c r="O366" s="24"/>
      <c r="P366" s="24"/>
      <c r="Q366" s="24"/>
      <c r="R366" s="24"/>
      <c r="S366" s="24"/>
      <c r="T366" s="24"/>
      <c r="U366" s="24"/>
      <c r="V366" s="24">
        <f t="shared" si="96"/>
        <v>1</v>
      </c>
      <c r="W366" s="24">
        <f t="shared" si="97"/>
        <v>170</v>
      </c>
      <c r="X366" s="24">
        <f t="shared" si="98"/>
        <v>0</v>
      </c>
      <c r="Y366" s="24">
        <f t="shared" si="99"/>
        <v>170</v>
      </c>
      <c r="Z366" s="24">
        <f t="shared" si="100"/>
        <v>0</v>
      </c>
    </row>
    <row r="367" spans="1:26" ht="26" x14ac:dyDescent="0.35">
      <c r="A367" s="26" t="s">
        <v>1623</v>
      </c>
      <c r="B367" s="36" t="s">
        <v>1952</v>
      </c>
      <c r="C367" s="24" t="s">
        <v>145</v>
      </c>
      <c r="D367" s="24">
        <v>2</v>
      </c>
      <c r="E367" s="24">
        <v>0</v>
      </c>
      <c r="F367" s="24">
        <v>120</v>
      </c>
      <c r="G367" s="24">
        <v>1</v>
      </c>
      <c r="H367" s="24">
        <f t="shared" si="95"/>
        <v>120</v>
      </c>
      <c r="I367" s="24"/>
      <c r="J367" s="24">
        <v>120</v>
      </c>
      <c r="K367" s="24"/>
      <c r="L367" s="24"/>
      <c r="M367" s="24"/>
      <c r="N367" s="24"/>
      <c r="O367" s="24"/>
      <c r="P367" s="24"/>
      <c r="Q367" s="24"/>
      <c r="R367" s="24"/>
      <c r="S367" s="24"/>
      <c r="T367" s="24"/>
      <c r="U367" s="24"/>
      <c r="V367" s="24">
        <f t="shared" si="96"/>
        <v>1</v>
      </c>
      <c r="W367" s="24">
        <f t="shared" si="97"/>
        <v>120</v>
      </c>
      <c r="X367" s="24">
        <f t="shared" si="98"/>
        <v>0</v>
      </c>
      <c r="Y367" s="24">
        <f t="shared" si="99"/>
        <v>120</v>
      </c>
      <c r="Z367" s="24">
        <f t="shared" si="100"/>
        <v>0</v>
      </c>
    </row>
    <row r="368" spans="1:26" ht="26" x14ac:dyDescent="0.35">
      <c r="A368" s="26" t="s">
        <v>1624</v>
      </c>
      <c r="B368" s="36" t="s">
        <v>1953</v>
      </c>
      <c r="C368" s="24" t="s">
        <v>145</v>
      </c>
      <c r="D368" s="24">
        <v>2</v>
      </c>
      <c r="E368" s="24">
        <v>0</v>
      </c>
      <c r="F368" s="24">
        <v>350</v>
      </c>
      <c r="G368" s="24">
        <v>1</v>
      </c>
      <c r="H368" s="24">
        <f t="shared" si="95"/>
        <v>350</v>
      </c>
      <c r="I368" s="24"/>
      <c r="J368" s="24">
        <v>350</v>
      </c>
      <c r="K368" s="24"/>
      <c r="L368" s="24"/>
      <c r="M368" s="24"/>
      <c r="N368" s="24"/>
      <c r="O368" s="24"/>
      <c r="P368" s="24"/>
      <c r="Q368" s="24"/>
      <c r="R368" s="24"/>
      <c r="S368" s="24"/>
      <c r="T368" s="24"/>
      <c r="U368" s="24"/>
      <c r="V368" s="24">
        <f t="shared" si="96"/>
        <v>1</v>
      </c>
      <c r="W368" s="24">
        <f t="shared" si="97"/>
        <v>350</v>
      </c>
      <c r="X368" s="24">
        <f t="shared" si="98"/>
        <v>0</v>
      </c>
      <c r="Y368" s="24">
        <f t="shared" si="99"/>
        <v>350</v>
      </c>
      <c r="Z368" s="24">
        <f t="shared" si="100"/>
        <v>0</v>
      </c>
    </row>
    <row r="369" spans="1:26" ht="26" x14ac:dyDescent="0.35">
      <c r="A369" s="26" t="s">
        <v>1625</v>
      </c>
      <c r="B369" s="36" t="s">
        <v>1954</v>
      </c>
      <c r="C369" s="24" t="s">
        <v>145</v>
      </c>
      <c r="D369" s="24">
        <v>1</v>
      </c>
      <c r="E369" s="24">
        <v>0</v>
      </c>
      <c r="F369" s="24">
        <v>180</v>
      </c>
      <c r="G369" s="24">
        <v>1</v>
      </c>
      <c r="H369" s="24">
        <f t="shared" si="95"/>
        <v>180</v>
      </c>
      <c r="I369" s="24"/>
      <c r="J369" s="24">
        <v>180</v>
      </c>
      <c r="K369" s="24"/>
      <c r="L369" s="24"/>
      <c r="M369" s="24"/>
      <c r="N369" s="24"/>
      <c r="O369" s="24"/>
      <c r="P369" s="24"/>
      <c r="Q369" s="24"/>
      <c r="R369" s="24"/>
      <c r="S369" s="24"/>
      <c r="T369" s="24"/>
      <c r="U369" s="24"/>
      <c r="V369" s="24">
        <f t="shared" si="96"/>
        <v>1</v>
      </c>
      <c r="W369" s="24">
        <f t="shared" si="97"/>
        <v>180</v>
      </c>
      <c r="X369" s="24">
        <f t="shared" si="98"/>
        <v>0</v>
      </c>
      <c r="Y369" s="24">
        <f t="shared" si="99"/>
        <v>180</v>
      </c>
      <c r="Z369" s="24">
        <f t="shared" si="100"/>
        <v>0</v>
      </c>
    </row>
    <row r="370" spans="1:26" ht="26" x14ac:dyDescent="0.35">
      <c r="A370" s="26" t="s">
        <v>1626</v>
      </c>
      <c r="B370" s="36" t="s">
        <v>1941</v>
      </c>
      <c r="C370" s="24" t="s">
        <v>139</v>
      </c>
      <c r="D370" s="24">
        <v>1</v>
      </c>
      <c r="E370" s="24">
        <v>0</v>
      </c>
      <c r="F370" s="24">
        <v>150</v>
      </c>
      <c r="G370" s="24">
        <v>1</v>
      </c>
      <c r="H370" s="24">
        <f>I370+J370+K370</f>
        <v>150</v>
      </c>
      <c r="I370" s="24"/>
      <c r="J370" s="24"/>
      <c r="K370" s="24">
        <v>150</v>
      </c>
      <c r="L370" s="24"/>
      <c r="M370" s="24"/>
      <c r="N370" s="24"/>
      <c r="O370" s="24"/>
      <c r="P370" s="24"/>
      <c r="Q370" s="24"/>
      <c r="R370" s="24"/>
      <c r="S370" s="24"/>
      <c r="T370" s="24"/>
      <c r="U370" s="24"/>
      <c r="V370" s="24">
        <f>G370+L370+Q370</f>
        <v>1</v>
      </c>
      <c r="W370" s="24">
        <f>X370+Y370+Z370</f>
        <v>150</v>
      </c>
      <c r="X370" s="24">
        <f t="shared" ref="X370:Z372" si="101">I370+N370+S370</f>
        <v>0</v>
      </c>
      <c r="Y370" s="24">
        <f t="shared" si="101"/>
        <v>0</v>
      </c>
      <c r="Z370" s="24">
        <f t="shared" si="101"/>
        <v>150</v>
      </c>
    </row>
    <row r="371" spans="1:26" x14ac:dyDescent="0.35">
      <c r="A371" s="26" t="s">
        <v>1627</v>
      </c>
      <c r="B371" s="36" t="s">
        <v>176</v>
      </c>
      <c r="C371" s="24" t="s">
        <v>139</v>
      </c>
      <c r="D371" s="24">
        <v>3</v>
      </c>
      <c r="E371" s="24">
        <v>1</v>
      </c>
      <c r="F371" s="24">
        <v>198</v>
      </c>
      <c r="G371" s="24">
        <v>1</v>
      </c>
      <c r="H371" s="24">
        <f>I371+J371+K371</f>
        <v>198</v>
      </c>
      <c r="I371" s="24"/>
      <c r="J371" s="24"/>
      <c r="K371" s="24">
        <v>198</v>
      </c>
      <c r="L371" s="24"/>
      <c r="M371" s="24"/>
      <c r="N371" s="24"/>
      <c r="O371" s="24"/>
      <c r="P371" s="24"/>
      <c r="Q371" s="24"/>
      <c r="R371" s="24"/>
      <c r="S371" s="24"/>
      <c r="T371" s="24"/>
      <c r="U371" s="24"/>
      <c r="V371" s="24">
        <f>G371+L371+Q371</f>
        <v>1</v>
      </c>
      <c r="W371" s="24">
        <f>X371+Y371+Z371</f>
        <v>198</v>
      </c>
      <c r="X371" s="24">
        <f t="shared" si="101"/>
        <v>0</v>
      </c>
      <c r="Y371" s="24">
        <f t="shared" si="101"/>
        <v>0</v>
      </c>
      <c r="Z371" s="24">
        <f t="shared" si="101"/>
        <v>198</v>
      </c>
    </row>
    <row r="372" spans="1:26" x14ac:dyDescent="0.35">
      <c r="A372" s="26" t="s">
        <v>1628</v>
      </c>
      <c r="B372" s="36" t="s">
        <v>560</v>
      </c>
      <c r="C372" s="24" t="s">
        <v>139</v>
      </c>
      <c r="D372" s="24">
        <v>15</v>
      </c>
      <c r="E372" s="24">
        <v>0</v>
      </c>
      <c r="F372" s="24">
        <v>120</v>
      </c>
      <c r="G372" s="24">
        <v>1</v>
      </c>
      <c r="H372" s="24">
        <f>I372+J372+K372</f>
        <v>120</v>
      </c>
      <c r="I372" s="24"/>
      <c r="J372" s="24"/>
      <c r="K372" s="24">
        <v>120</v>
      </c>
      <c r="L372" s="24"/>
      <c r="M372" s="24"/>
      <c r="N372" s="24"/>
      <c r="O372" s="24"/>
      <c r="P372" s="24"/>
      <c r="Q372" s="24"/>
      <c r="R372" s="24"/>
      <c r="S372" s="24"/>
      <c r="T372" s="24"/>
      <c r="U372" s="24"/>
      <c r="V372" s="24">
        <f>G372+L372+Q372</f>
        <v>1</v>
      </c>
      <c r="W372" s="24">
        <f>X372+Y372+Z372</f>
        <v>120</v>
      </c>
      <c r="X372" s="24">
        <f t="shared" si="101"/>
        <v>0</v>
      </c>
      <c r="Y372" s="24">
        <f t="shared" si="101"/>
        <v>0</v>
      </c>
      <c r="Z372" s="24">
        <f t="shared" si="101"/>
        <v>120</v>
      </c>
    </row>
    <row r="373" spans="1:26" x14ac:dyDescent="0.35">
      <c r="A373" s="26" t="s">
        <v>1629</v>
      </c>
      <c r="B373" s="36" t="s">
        <v>1424</v>
      </c>
      <c r="C373" s="24" t="s">
        <v>139</v>
      </c>
      <c r="D373" s="24">
        <v>4</v>
      </c>
      <c r="E373" s="24">
        <v>1</v>
      </c>
      <c r="F373" s="24">
        <v>820</v>
      </c>
      <c r="G373" s="24"/>
      <c r="H373" s="24"/>
      <c r="I373" s="24"/>
      <c r="J373" s="24"/>
      <c r="K373" s="24"/>
      <c r="L373" s="24">
        <v>1</v>
      </c>
      <c r="M373" s="24">
        <f t="shared" ref="M373:M406" si="102">N373+O373+P373</f>
        <v>820</v>
      </c>
      <c r="N373" s="24">
        <v>820</v>
      </c>
      <c r="O373" s="24"/>
      <c r="P373" s="24"/>
      <c r="Q373" s="24"/>
      <c r="R373" s="24"/>
      <c r="S373" s="24"/>
      <c r="T373" s="24"/>
      <c r="U373" s="24"/>
      <c r="V373" s="24">
        <f t="shared" si="96"/>
        <v>1</v>
      </c>
      <c r="W373" s="24">
        <f t="shared" si="97"/>
        <v>820</v>
      </c>
      <c r="X373" s="24">
        <f t="shared" si="98"/>
        <v>820</v>
      </c>
      <c r="Y373" s="24">
        <f t="shared" si="99"/>
        <v>0</v>
      </c>
      <c r="Z373" s="24">
        <f t="shared" si="100"/>
        <v>0</v>
      </c>
    </row>
    <row r="374" spans="1:26" x14ac:dyDescent="0.35">
      <c r="A374" s="26" t="s">
        <v>1630</v>
      </c>
      <c r="B374" s="36" t="s">
        <v>1930</v>
      </c>
      <c r="C374" s="24" t="s">
        <v>139</v>
      </c>
      <c r="D374" s="24">
        <v>2</v>
      </c>
      <c r="E374" s="24">
        <v>2</v>
      </c>
      <c r="F374" s="24">
        <v>1294</v>
      </c>
      <c r="G374" s="24"/>
      <c r="H374" s="24"/>
      <c r="I374" s="24"/>
      <c r="J374" s="24"/>
      <c r="K374" s="24"/>
      <c r="L374" s="24">
        <v>1</v>
      </c>
      <c r="M374" s="24">
        <f t="shared" si="102"/>
        <v>1294</v>
      </c>
      <c r="N374" s="24">
        <v>1294</v>
      </c>
      <c r="O374" s="24"/>
      <c r="P374" s="24"/>
      <c r="Q374" s="24"/>
      <c r="R374" s="24"/>
      <c r="S374" s="24"/>
      <c r="T374" s="24"/>
      <c r="U374" s="24"/>
      <c r="V374" s="24">
        <f t="shared" si="96"/>
        <v>1</v>
      </c>
      <c r="W374" s="24">
        <f t="shared" si="97"/>
        <v>1294</v>
      </c>
      <c r="X374" s="24">
        <f t="shared" si="98"/>
        <v>1294</v>
      </c>
      <c r="Y374" s="24">
        <f t="shared" si="99"/>
        <v>0</v>
      </c>
      <c r="Z374" s="24">
        <f t="shared" si="100"/>
        <v>0</v>
      </c>
    </row>
    <row r="375" spans="1:26" x14ac:dyDescent="0.35">
      <c r="A375" s="26" t="s">
        <v>1631</v>
      </c>
      <c r="B375" s="36" t="s">
        <v>1931</v>
      </c>
      <c r="C375" s="24" t="s">
        <v>139</v>
      </c>
      <c r="D375" s="24">
        <v>2</v>
      </c>
      <c r="E375" s="24">
        <v>2</v>
      </c>
      <c r="F375" s="24">
        <v>510</v>
      </c>
      <c r="G375" s="24"/>
      <c r="H375" s="24"/>
      <c r="I375" s="24"/>
      <c r="J375" s="24"/>
      <c r="K375" s="24"/>
      <c r="L375" s="24">
        <v>1</v>
      </c>
      <c r="M375" s="24">
        <f t="shared" si="102"/>
        <v>510</v>
      </c>
      <c r="N375" s="24">
        <v>510</v>
      </c>
      <c r="O375" s="24"/>
      <c r="P375" s="24"/>
      <c r="Q375" s="24"/>
      <c r="R375" s="24"/>
      <c r="S375" s="24"/>
      <c r="T375" s="24"/>
      <c r="U375" s="24"/>
      <c r="V375" s="24">
        <f t="shared" si="96"/>
        <v>1</v>
      </c>
      <c r="W375" s="24">
        <f t="shared" si="97"/>
        <v>510</v>
      </c>
      <c r="X375" s="24">
        <f t="shared" si="98"/>
        <v>510</v>
      </c>
      <c r="Y375" s="24">
        <f t="shared" si="99"/>
        <v>0</v>
      </c>
      <c r="Z375" s="24">
        <f t="shared" si="100"/>
        <v>0</v>
      </c>
    </row>
    <row r="376" spans="1:26" x14ac:dyDescent="0.35">
      <c r="A376" s="26" t="s">
        <v>1632</v>
      </c>
      <c r="B376" s="36" t="s">
        <v>1932</v>
      </c>
      <c r="C376" s="24" t="s">
        <v>139</v>
      </c>
      <c r="D376" s="24">
        <v>15</v>
      </c>
      <c r="E376" s="24">
        <v>3</v>
      </c>
      <c r="F376" s="24">
        <v>1600</v>
      </c>
      <c r="G376" s="24"/>
      <c r="H376" s="24"/>
      <c r="I376" s="24"/>
      <c r="J376" s="24"/>
      <c r="K376" s="24"/>
      <c r="L376" s="24">
        <v>1</v>
      </c>
      <c r="M376" s="24">
        <f t="shared" si="102"/>
        <v>1600</v>
      </c>
      <c r="N376" s="24">
        <v>1600</v>
      </c>
      <c r="O376" s="24"/>
      <c r="P376" s="24"/>
      <c r="Q376" s="24"/>
      <c r="R376" s="24"/>
      <c r="S376" s="24"/>
      <c r="T376" s="24"/>
      <c r="U376" s="24"/>
      <c r="V376" s="24">
        <f t="shared" si="96"/>
        <v>1</v>
      </c>
      <c r="W376" s="24">
        <f t="shared" si="97"/>
        <v>1600</v>
      </c>
      <c r="X376" s="24">
        <f t="shared" si="98"/>
        <v>1600</v>
      </c>
      <c r="Y376" s="24">
        <f t="shared" si="99"/>
        <v>0</v>
      </c>
      <c r="Z376" s="24">
        <f t="shared" si="100"/>
        <v>0</v>
      </c>
    </row>
    <row r="377" spans="1:26" x14ac:dyDescent="0.35">
      <c r="A377" s="26" t="s">
        <v>1633</v>
      </c>
      <c r="B377" s="36" t="s">
        <v>1933</v>
      </c>
      <c r="C377" s="24" t="s">
        <v>1114</v>
      </c>
      <c r="D377" s="24">
        <v>17</v>
      </c>
      <c r="E377" s="24">
        <v>11</v>
      </c>
      <c r="F377" s="24">
        <v>570</v>
      </c>
      <c r="G377" s="24"/>
      <c r="H377" s="24"/>
      <c r="I377" s="24"/>
      <c r="J377" s="24"/>
      <c r="K377" s="24"/>
      <c r="L377" s="24">
        <v>5</v>
      </c>
      <c r="M377" s="24">
        <f t="shared" si="102"/>
        <v>2850</v>
      </c>
      <c r="N377" s="24">
        <v>2850</v>
      </c>
      <c r="O377" s="24"/>
      <c r="P377" s="24"/>
      <c r="Q377" s="24"/>
      <c r="R377" s="24"/>
      <c r="S377" s="24"/>
      <c r="T377" s="24"/>
      <c r="U377" s="24"/>
      <c r="V377" s="24">
        <f t="shared" si="96"/>
        <v>5</v>
      </c>
      <c r="W377" s="24">
        <f t="shared" si="97"/>
        <v>2850</v>
      </c>
      <c r="X377" s="24">
        <f t="shared" si="98"/>
        <v>2850</v>
      </c>
      <c r="Y377" s="24">
        <f t="shared" si="99"/>
        <v>0</v>
      </c>
      <c r="Z377" s="24">
        <f t="shared" si="100"/>
        <v>0</v>
      </c>
    </row>
    <row r="378" spans="1:26" x14ac:dyDescent="0.35">
      <c r="A378" s="26" t="s">
        <v>1634</v>
      </c>
      <c r="B378" s="36" t="s">
        <v>1934</v>
      </c>
      <c r="C378" s="24" t="s">
        <v>1114</v>
      </c>
      <c r="D378" s="24">
        <v>6</v>
      </c>
      <c r="E378" s="24">
        <v>1</v>
      </c>
      <c r="F378" s="24">
        <v>75</v>
      </c>
      <c r="G378" s="24"/>
      <c r="H378" s="24"/>
      <c r="I378" s="24"/>
      <c r="J378" s="24"/>
      <c r="K378" s="24"/>
      <c r="L378" s="24">
        <v>1</v>
      </c>
      <c r="M378" s="24">
        <f t="shared" si="102"/>
        <v>75</v>
      </c>
      <c r="N378" s="24"/>
      <c r="O378" s="24"/>
      <c r="P378" s="24">
        <v>75</v>
      </c>
      <c r="Q378" s="24"/>
      <c r="R378" s="24"/>
      <c r="S378" s="24"/>
      <c r="T378" s="24"/>
      <c r="U378" s="24"/>
      <c r="V378" s="24">
        <f t="shared" si="96"/>
        <v>1</v>
      </c>
      <c r="W378" s="24">
        <f t="shared" si="97"/>
        <v>75</v>
      </c>
      <c r="X378" s="24">
        <f t="shared" si="98"/>
        <v>0</v>
      </c>
      <c r="Y378" s="24">
        <f t="shared" si="99"/>
        <v>0</v>
      </c>
      <c r="Z378" s="24">
        <f t="shared" si="100"/>
        <v>75</v>
      </c>
    </row>
    <row r="379" spans="1:26" x14ac:dyDescent="0.35">
      <c r="A379" s="26" t="s">
        <v>1635</v>
      </c>
      <c r="B379" s="36" t="s">
        <v>131</v>
      </c>
      <c r="C379" s="24" t="s">
        <v>1114</v>
      </c>
      <c r="D379" s="24">
        <v>16</v>
      </c>
      <c r="E379" s="24">
        <v>6</v>
      </c>
      <c r="F379" s="24">
        <v>41</v>
      </c>
      <c r="G379" s="24"/>
      <c r="H379" s="24"/>
      <c r="I379" s="24"/>
      <c r="J379" s="24"/>
      <c r="K379" s="24"/>
      <c r="L379" s="24">
        <v>2</v>
      </c>
      <c r="M379" s="24">
        <f t="shared" si="102"/>
        <v>82</v>
      </c>
      <c r="N379" s="24"/>
      <c r="O379" s="24"/>
      <c r="P379" s="24">
        <v>82</v>
      </c>
      <c r="Q379" s="24"/>
      <c r="R379" s="24"/>
      <c r="S379" s="24"/>
      <c r="T379" s="24"/>
      <c r="U379" s="24"/>
      <c r="V379" s="24">
        <f t="shared" si="96"/>
        <v>2</v>
      </c>
      <c r="W379" s="24">
        <f t="shared" si="97"/>
        <v>82</v>
      </c>
      <c r="X379" s="24">
        <f t="shared" si="98"/>
        <v>0</v>
      </c>
      <c r="Y379" s="24">
        <f t="shared" si="99"/>
        <v>0</v>
      </c>
      <c r="Z379" s="24">
        <f t="shared" si="100"/>
        <v>82</v>
      </c>
    </row>
    <row r="380" spans="1:26" x14ac:dyDescent="0.35">
      <c r="A380" s="26" t="s">
        <v>1636</v>
      </c>
      <c r="B380" s="36" t="s">
        <v>133</v>
      </c>
      <c r="C380" s="24" t="s">
        <v>1114</v>
      </c>
      <c r="D380" s="24">
        <v>16</v>
      </c>
      <c r="E380" s="24">
        <v>4</v>
      </c>
      <c r="F380" s="24">
        <v>55</v>
      </c>
      <c r="G380" s="24"/>
      <c r="H380" s="24"/>
      <c r="I380" s="24"/>
      <c r="J380" s="24"/>
      <c r="K380" s="24"/>
      <c r="L380" s="24">
        <v>2</v>
      </c>
      <c r="M380" s="24">
        <f t="shared" si="102"/>
        <v>110</v>
      </c>
      <c r="N380" s="24"/>
      <c r="O380" s="24"/>
      <c r="P380" s="24">
        <v>110</v>
      </c>
      <c r="Q380" s="24"/>
      <c r="R380" s="24"/>
      <c r="S380" s="24"/>
      <c r="T380" s="24"/>
      <c r="U380" s="24"/>
      <c r="V380" s="24">
        <f t="shared" si="96"/>
        <v>2</v>
      </c>
      <c r="W380" s="24">
        <f t="shared" si="97"/>
        <v>110</v>
      </c>
      <c r="X380" s="24">
        <f t="shared" si="98"/>
        <v>0</v>
      </c>
      <c r="Y380" s="24">
        <f t="shared" si="99"/>
        <v>0</v>
      </c>
      <c r="Z380" s="24">
        <f t="shared" si="100"/>
        <v>110</v>
      </c>
    </row>
    <row r="381" spans="1:26" x14ac:dyDescent="0.35">
      <c r="A381" s="26" t="s">
        <v>1637</v>
      </c>
      <c r="B381" s="36" t="s">
        <v>1935</v>
      </c>
      <c r="C381" s="24" t="s">
        <v>32</v>
      </c>
      <c r="D381" s="24">
        <v>1</v>
      </c>
      <c r="E381" s="24">
        <v>0</v>
      </c>
      <c r="F381" s="24">
        <v>50</v>
      </c>
      <c r="G381" s="24"/>
      <c r="H381" s="24"/>
      <c r="I381" s="24"/>
      <c r="J381" s="24"/>
      <c r="K381" s="24"/>
      <c r="L381" s="24">
        <v>1</v>
      </c>
      <c r="M381" s="24">
        <f t="shared" si="102"/>
        <v>50</v>
      </c>
      <c r="N381" s="24"/>
      <c r="O381" s="24"/>
      <c r="P381" s="24">
        <v>50</v>
      </c>
      <c r="Q381" s="24"/>
      <c r="R381" s="24"/>
      <c r="S381" s="24"/>
      <c r="T381" s="24"/>
      <c r="U381" s="24"/>
      <c r="V381" s="24">
        <f t="shared" si="96"/>
        <v>1</v>
      </c>
      <c r="W381" s="24">
        <f t="shared" si="97"/>
        <v>50</v>
      </c>
      <c r="X381" s="24">
        <f t="shared" si="98"/>
        <v>0</v>
      </c>
      <c r="Y381" s="24">
        <f t="shared" si="99"/>
        <v>0</v>
      </c>
      <c r="Z381" s="24">
        <f t="shared" si="100"/>
        <v>50</v>
      </c>
    </row>
    <row r="382" spans="1:26" x14ac:dyDescent="0.35">
      <c r="A382" s="26" t="s">
        <v>1638</v>
      </c>
      <c r="B382" s="36" t="s">
        <v>723</v>
      </c>
      <c r="C382" s="24" t="s">
        <v>32</v>
      </c>
      <c r="D382" s="24">
        <v>1</v>
      </c>
      <c r="E382" s="24">
        <v>0</v>
      </c>
      <c r="F382" s="24">
        <v>80</v>
      </c>
      <c r="G382" s="24"/>
      <c r="H382" s="24"/>
      <c r="I382" s="24"/>
      <c r="J382" s="24"/>
      <c r="K382" s="24"/>
      <c r="L382" s="24">
        <v>1</v>
      </c>
      <c r="M382" s="24">
        <f t="shared" si="102"/>
        <v>80</v>
      </c>
      <c r="N382" s="24"/>
      <c r="O382" s="24"/>
      <c r="P382" s="24">
        <v>80</v>
      </c>
      <c r="Q382" s="24"/>
      <c r="R382" s="24"/>
      <c r="S382" s="24"/>
      <c r="T382" s="24"/>
      <c r="U382" s="24"/>
      <c r="V382" s="24">
        <f t="shared" si="96"/>
        <v>1</v>
      </c>
      <c r="W382" s="24">
        <f t="shared" si="97"/>
        <v>80</v>
      </c>
      <c r="X382" s="24">
        <f t="shared" si="98"/>
        <v>0</v>
      </c>
      <c r="Y382" s="24">
        <f t="shared" si="99"/>
        <v>0</v>
      </c>
      <c r="Z382" s="24">
        <f t="shared" si="100"/>
        <v>80</v>
      </c>
    </row>
    <row r="383" spans="1:26" x14ac:dyDescent="0.35">
      <c r="A383" s="26" t="s">
        <v>1639</v>
      </c>
      <c r="B383" s="36" t="s">
        <v>1936</v>
      </c>
      <c r="C383" s="24" t="s">
        <v>32</v>
      </c>
      <c r="D383" s="24">
        <v>1</v>
      </c>
      <c r="E383" s="24">
        <v>0</v>
      </c>
      <c r="F383" s="24">
        <v>120</v>
      </c>
      <c r="G383" s="24"/>
      <c r="H383" s="24"/>
      <c r="I383" s="24"/>
      <c r="J383" s="24"/>
      <c r="K383" s="24"/>
      <c r="L383" s="24">
        <v>1</v>
      </c>
      <c r="M383" s="24">
        <f t="shared" si="102"/>
        <v>120</v>
      </c>
      <c r="N383" s="24"/>
      <c r="O383" s="24">
        <v>120</v>
      </c>
      <c r="P383" s="24"/>
      <c r="Q383" s="24"/>
      <c r="R383" s="24"/>
      <c r="S383" s="24"/>
      <c r="T383" s="24"/>
      <c r="U383" s="24"/>
      <c r="V383" s="24">
        <f t="shared" si="96"/>
        <v>1</v>
      </c>
      <c r="W383" s="24">
        <f t="shared" si="97"/>
        <v>120</v>
      </c>
      <c r="X383" s="24">
        <f t="shared" si="98"/>
        <v>0</v>
      </c>
      <c r="Y383" s="24">
        <f t="shared" si="99"/>
        <v>120</v>
      </c>
      <c r="Z383" s="24">
        <f t="shared" si="100"/>
        <v>0</v>
      </c>
    </row>
    <row r="384" spans="1:26" x14ac:dyDescent="0.35">
      <c r="A384" s="26" t="s">
        <v>1640</v>
      </c>
      <c r="B384" s="36" t="s">
        <v>1944</v>
      </c>
      <c r="C384" s="24" t="s">
        <v>139</v>
      </c>
      <c r="D384" s="24">
        <v>1</v>
      </c>
      <c r="E384" s="24">
        <v>0</v>
      </c>
      <c r="F384" s="24">
        <v>95</v>
      </c>
      <c r="G384" s="24"/>
      <c r="H384" s="24"/>
      <c r="I384" s="24"/>
      <c r="J384" s="24"/>
      <c r="K384" s="24"/>
      <c r="L384" s="24"/>
      <c r="M384" s="24"/>
      <c r="N384" s="24"/>
      <c r="O384" s="24"/>
      <c r="P384" s="24"/>
      <c r="Q384" s="24">
        <v>1</v>
      </c>
      <c r="R384" s="24">
        <f t="shared" ref="R384:R409" si="103">S384+T384+U384</f>
        <v>95</v>
      </c>
      <c r="S384" s="24"/>
      <c r="T384" s="24"/>
      <c r="U384" s="24">
        <v>95</v>
      </c>
      <c r="V384" s="24">
        <f t="shared" si="96"/>
        <v>1</v>
      </c>
      <c r="W384" s="24">
        <f t="shared" si="97"/>
        <v>95</v>
      </c>
      <c r="X384" s="24">
        <f t="shared" si="98"/>
        <v>0</v>
      </c>
      <c r="Y384" s="24">
        <f t="shared" si="99"/>
        <v>0</v>
      </c>
      <c r="Z384" s="24">
        <f t="shared" si="100"/>
        <v>95</v>
      </c>
    </row>
    <row r="385" spans="1:26" x14ac:dyDescent="0.35">
      <c r="A385" s="26" t="s">
        <v>1641</v>
      </c>
      <c r="B385" s="36" t="s">
        <v>715</v>
      </c>
      <c r="C385" s="24" t="s">
        <v>32</v>
      </c>
      <c r="D385" s="24">
        <v>2</v>
      </c>
      <c r="E385" s="24">
        <v>1</v>
      </c>
      <c r="F385" s="24">
        <v>185</v>
      </c>
      <c r="G385" s="24"/>
      <c r="H385" s="24"/>
      <c r="I385" s="24"/>
      <c r="J385" s="24"/>
      <c r="K385" s="24"/>
      <c r="L385" s="24"/>
      <c r="M385" s="24"/>
      <c r="N385" s="24"/>
      <c r="O385" s="24"/>
      <c r="P385" s="24"/>
      <c r="Q385" s="24">
        <v>1</v>
      </c>
      <c r="R385" s="24">
        <f t="shared" si="103"/>
        <v>185</v>
      </c>
      <c r="S385" s="24"/>
      <c r="T385" s="24"/>
      <c r="U385" s="24">
        <v>185</v>
      </c>
      <c r="V385" s="24">
        <f t="shared" si="96"/>
        <v>1</v>
      </c>
      <c r="W385" s="24">
        <f t="shared" si="97"/>
        <v>185</v>
      </c>
      <c r="X385" s="24">
        <f t="shared" si="98"/>
        <v>0</v>
      </c>
      <c r="Y385" s="24">
        <f t="shared" si="99"/>
        <v>0</v>
      </c>
      <c r="Z385" s="24">
        <f t="shared" si="100"/>
        <v>185</v>
      </c>
    </row>
    <row r="386" spans="1:26" x14ac:dyDescent="0.35">
      <c r="A386" s="26" t="s">
        <v>1642</v>
      </c>
      <c r="B386" s="36" t="s">
        <v>1945</v>
      </c>
      <c r="C386" s="24" t="s">
        <v>132</v>
      </c>
      <c r="D386" s="24">
        <v>2</v>
      </c>
      <c r="E386" s="24">
        <v>2</v>
      </c>
      <c r="F386" s="24">
        <v>562</v>
      </c>
      <c r="G386" s="24"/>
      <c r="H386" s="24"/>
      <c r="I386" s="24"/>
      <c r="J386" s="24"/>
      <c r="K386" s="24"/>
      <c r="L386" s="24"/>
      <c r="M386" s="24"/>
      <c r="N386" s="24"/>
      <c r="O386" s="24"/>
      <c r="P386" s="24"/>
      <c r="Q386" s="24">
        <v>2</v>
      </c>
      <c r="R386" s="24">
        <f t="shared" si="103"/>
        <v>1124</v>
      </c>
      <c r="S386" s="24">
        <v>1124</v>
      </c>
      <c r="T386" s="24"/>
      <c r="U386" s="24"/>
      <c r="V386" s="24">
        <f t="shared" si="96"/>
        <v>2</v>
      </c>
      <c r="W386" s="24">
        <f t="shared" si="97"/>
        <v>1124</v>
      </c>
      <c r="X386" s="24">
        <f t="shared" si="98"/>
        <v>1124</v>
      </c>
      <c r="Y386" s="24">
        <f t="shared" si="99"/>
        <v>0</v>
      </c>
      <c r="Z386" s="24">
        <f t="shared" si="100"/>
        <v>0</v>
      </c>
    </row>
    <row r="387" spans="1:26" ht="26" x14ac:dyDescent="0.35">
      <c r="A387" s="26" t="s">
        <v>1643</v>
      </c>
      <c r="B387" s="36" t="s">
        <v>1947</v>
      </c>
      <c r="C387" s="24" t="s">
        <v>32</v>
      </c>
      <c r="D387" s="24">
        <v>4</v>
      </c>
      <c r="E387" s="24">
        <v>0</v>
      </c>
      <c r="F387" s="24">
        <v>135</v>
      </c>
      <c r="G387" s="24"/>
      <c r="H387" s="24"/>
      <c r="I387" s="24"/>
      <c r="J387" s="24"/>
      <c r="K387" s="24"/>
      <c r="L387" s="24"/>
      <c r="M387" s="24"/>
      <c r="N387" s="24"/>
      <c r="O387" s="24"/>
      <c r="P387" s="24"/>
      <c r="Q387" s="24">
        <v>3</v>
      </c>
      <c r="R387" s="24">
        <f t="shared" si="103"/>
        <v>405</v>
      </c>
      <c r="S387" s="24">
        <v>405</v>
      </c>
      <c r="T387" s="24"/>
      <c r="U387" s="24"/>
      <c r="V387" s="24">
        <f t="shared" si="96"/>
        <v>3</v>
      </c>
      <c r="W387" s="24">
        <f t="shared" si="97"/>
        <v>405</v>
      </c>
      <c r="X387" s="24">
        <f t="shared" si="98"/>
        <v>405</v>
      </c>
      <c r="Y387" s="24">
        <f t="shared" si="99"/>
        <v>0</v>
      </c>
      <c r="Z387" s="24">
        <f t="shared" si="100"/>
        <v>0</v>
      </c>
    </row>
    <row r="388" spans="1:26" x14ac:dyDescent="0.35">
      <c r="A388" s="26" t="s">
        <v>1644</v>
      </c>
      <c r="B388" s="36" t="s">
        <v>1948</v>
      </c>
      <c r="C388" s="24" t="s">
        <v>32</v>
      </c>
      <c r="D388" s="24">
        <v>1</v>
      </c>
      <c r="E388" s="24">
        <v>0</v>
      </c>
      <c r="F388" s="24">
        <v>790</v>
      </c>
      <c r="G388" s="24"/>
      <c r="H388" s="24"/>
      <c r="I388" s="24"/>
      <c r="J388" s="24"/>
      <c r="K388" s="24"/>
      <c r="L388" s="24"/>
      <c r="M388" s="24"/>
      <c r="N388" s="24"/>
      <c r="O388" s="24"/>
      <c r="P388" s="24"/>
      <c r="Q388" s="24">
        <v>1</v>
      </c>
      <c r="R388" s="24">
        <f t="shared" si="103"/>
        <v>790</v>
      </c>
      <c r="S388" s="24">
        <v>790</v>
      </c>
      <c r="T388" s="24"/>
      <c r="U388" s="24"/>
      <c r="V388" s="24">
        <f t="shared" si="96"/>
        <v>1</v>
      </c>
      <c r="W388" s="24">
        <f t="shared" si="97"/>
        <v>790</v>
      </c>
      <c r="X388" s="24">
        <f t="shared" si="98"/>
        <v>790</v>
      </c>
      <c r="Y388" s="24">
        <f t="shared" si="99"/>
        <v>0</v>
      </c>
      <c r="Z388" s="24">
        <f t="shared" si="100"/>
        <v>0</v>
      </c>
    </row>
    <row r="389" spans="1:26" ht="26" x14ac:dyDescent="0.35">
      <c r="A389" s="26" t="s">
        <v>1645</v>
      </c>
      <c r="B389" s="36" t="s">
        <v>1949</v>
      </c>
      <c r="C389" s="24" t="s">
        <v>32</v>
      </c>
      <c r="D389" s="24">
        <v>2</v>
      </c>
      <c r="E389" s="24">
        <v>0</v>
      </c>
      <c r="F389" s="24">
        <v>510</v>
      </c>
      <c r="G389" s="24"/>
      <c r="H389" s="24"/>
      <c r="I389" s="24"/>
      <c r="J389" s="24"/>
      <c r="K389" s="24"/>
      <c r="L389" s="24"/>
      <c r="M389" s="24"/>
      <c r="N389" s="24"/>
      <c r="O389" s="24"/>
      <c r="P389" s="24"/>
      <c r="Q389" s="24">
        <v>1</v>
      </c>
      <c r="R389" s="24">
        <f t="shared" si="103"/>
        <v>510</v>
      </c>
      <c r="S389" s="24">
        <v>510</v>
      </c>
      <c r="T389" s="24"/>
      <c r="U389" s="24"/>
      <c r="V389" s="24">
        <f t="shared" si="96"/>
        <v>1</v>
      </c>
      <c r="W389" s="24">
        <f t="shared" si="97"/>
        <v>510</v>
      </c>
      <c r="X389" s="24">
        <f t="shared" si="98"/>
        <v>510</v>
      </c>
      <c r="Y389" s="24">
        <f t="shared" si="99"/>
        <v>0</v>
      </c>
      <c r="Z389" s="24">
        <f t="shared" si="100"/>
        <v>0</v>
      </c>
    </row>
    <row r="390" spans="1:26" ht="26" x14ac:dyDescent="0.35">
      <c r="A390" s="26" t="s">
        <v>1646</v>
      </c>
      <c r="B390" s="36" t="s">
        <v>1950</v>
      </c>
      <c r="C390" s="24" t="s">
        <v>32</v>
      </c>
      <c r="D390" s="24">
        <v>3</v>
      </c>
      <c r="E390" s="24">
        <v>1</v>
      </c>
      <c r="F390" s="24">
        <v>600</v>
      </c>
      <c r="G390" s="24"/>
      <c r="H390" s="24"/>
      <c r="I390" s="24"/>
      <c r="J390" s="24"/>
      <c r="K390" s="24"/>
      <c r="L390" s="24"/>
      <c r="M390" s="24"/>
      <c r="N390" s="24"/>
      <c r="O390" s="24"/>
      <c r="P390" s="24"/>
      <c r="Q390" s="24">
        <v>2</v>
      </c>
      <c r="R390" s="24">
        <f t="shared" ref="R390" si="104">S390+T390+U390</f>
        <v>1200</v>
      </c>
      <c r="S390" s="24">
        <v>1200</v>
      </c>
      <c r="T390" s="24"/>
      <c r="U390" s="24"/>
      <c r="V390" s="24">
        <f t="shared" ref="V390" si="105">G390+L390+Q390</f>
        <v>2</v>
      </c>
      <c r="W390" s="24">
        <f t="shared" ref="W390" si="106">X390+Y390+Z390</f>
        <v>1200</v>
      </c>
      <c r="X390" s="24">
        <f t="shared" ref="X390" si="107">I390+N390+S390</f>
        <v>1200</v>
      </c>
      <c r="Y390" s="24">
        <f t="shared" ref="Y390" si="108">J390+O390+T390</f>
        <v>0</v>
      </c>
      <c r="Z390" s="24">
        <f t="shared" ref="Z390" si="109">K390+P390+U390</f>
        <v>0</v>
      </c>
    </row>
    <row r="391" spans="1:26" ht="26" x14ac:dyDescent="0.35">
      <c r="A391" s="26" t="s">
        <v>1647</v>
      </c>
      <c r="B391" s="36" t="s">
        <v>1946</v>
      </c>
      <c r="C391" s="24" t="s">
        <v>32</v>
      </c>
      <c r="D391" s="24">
        <v>1</v>
      </c>
      <c r="E391" s="24">
        <v>0</v>
      </c>
      <c r="F391" s="24">
        <v>380</v>
      </c>
      <c r="G391" s="24"/>
      <c r="H391" s="24"/>
      <c r="I391" s="24"/>
      <c r="J391" s="24"/>
      <c r="K391" s="24"/>
      <c r="L391" s="24"/>
      <c r="M391" s="24"/>
      <c r="N391" s="24"/>
      <c r="O391" s="24"/>
      <c r="P391" s="24"/>
      <c r="Q391" s="24">
        <v>1</v>
      </c>
      <c r="R391" s="24">
        <f>S391+T391+U391</f>
        <v>380</v>
      </c>
      <c r="S391" s="24"/>
      <c r="T391" s="24"/>
      <c r="U391" s="24">
        <v>380</v>
      </c>
      <c r="V391" s="24">
        <f>G391+L391+Q391</f>
        <v>1</v>
      </c>
      <c r="W391" s="24">
        <f>X391+Y391+Z391</f>
        <v>380</v>
      </c>
      <c r="X391" s="24">
        <f t="shared" ref="X391:Z392" si="110">I391+N391+S391</f>
        <v>0</v>
      </c>
      <c r="Y391" s="24">
        <f t="shared" si="110"/>
        <v>0</v>
      </c>
      <c r="Z391" s="24">
        <f t="shared" si="110"/>
        <v>380</v>
      </c>
    </row>
    <row r="392" spans="1:26" x14ac:dyDescent="0.35">
      <c r="A392" s="26" t="s">
        <v>1648</v>
      </c>
      <c r="B392" s="36" t="s">
        <v>1870</v>
      </c>
      <c r="C392" s="24" t="s">
        <v>139</v>
      </c>
      <c r="D392" s="24">
        <v>22</v>
      </c>
      <c r="E392" s="24">
        <v>10</v>
      </c>
      <c r="F392" s="24">
        <v>495</v>
      </c>
      <c r="G392" s="24"/>
      <c r="H392" s="24"/>
      <c r="I392" s="24"/>
      <c r="J392" s="24"/>
      <c r="K392" s="24"/>
      <c r="L392" s="24"/>
      <c r="M392" s="24"/>
      <c r="N392" s="24"/>
      <c r="O392" s="24"/>
      <c r="P392" s="24"/>
      <c r="Q392" s="24">
        <v>10</v>
      </c>
      <c r="R392" s="24">
        <f>S392+T392+U392</f>
        <v>4950</v>
      </c>
      <c r="S392" s="24">
        <v>4950</v>
      </c>
      <c r="T392" s="24"/>
      <c r="U392" s="24"/>
      <c r="V392" s="24">
        <f>G392+L392+Q392</f>
        <v>10</v>
      </c>
      <c r="W392" s="24">
        <f>X392+Y392+Z392</f>
        <v>4950</v>
      </c>
      <c r="X392" s="24">
        <f t="shared" si="110"/>
        <v>4950</v>
      </c>
      <c r="Y392" s="24">
        <f t="shared" si="110"/>
        <v>0</v>
      </c>
      <c r="Z392" s="24">
        <f t="shared" si="110"/>
        <v>0</v>
      </c>
    </row>
    <row r="393" spans="1:26" ht="33.75" customHeight="1" x14ac:dyDescent="0.35">
      <c r="A393" s="14">
        <v>5</v>
      </c>
      <c r="B393" s="35" t="s">
        <v>53</v>
      </c>
      <c r="C393" s="22"/>
      <c r="D393" s="22"/>
      <c r="E393" s="22"/>
      <c r="F393" s="22"/>
      <c r="G393" s="22"/>
      <c r="H393" s="22">
        <f>SUM(H394:H409)</f>
        <v>21187</v>
      </c>
      <c r="I393" s="22">
        <f>SUM(I394:I409)</f>
        <v>11250</v>
      </c>
      <c r="J393" s="22">
        <f>SUM(J394:J409)</f>
        <v>8072</v>
      </c>
      <c r="K393" s="22">
        <f>SUM(K394:K409)</f>
        <v>1865</v>
      </c>
      <c r="L393" s="22"/>
      <c r="M393" s="22">
        <f>SUM(M394:M409)</f>
        <v>10355</v>
      </c>
      <c r="N393" s="22">
        <f>SUM(N394:N409)</f>
        <v>8055</v>
      </c>
      <c r="O393" s="22">
        <f>SUM(O394:O409)</f>
        <v>2300</v>
      </c>
      <c r="P393" s="22">
        <f>SUM(P394:P409)</f>
        <v>0</v>
      </c>
      <c r="Q393" s="22"/>
      <c r="R393" s="22">
        <f>SUM(R394:R409)</f>
        <v>9560</v>
      </c>
      <c r="S393" s="22">
        <f>SUM(S394:S409)</f>
        <v>9560</v>
      </c>
      <c r="T393" s="22">
        <f>SUM(T394:T409)</f>
        <v>0</v>
      </c>
      <c r="U393" s="22">
        <f>SUM(U394:U409)</f>
        <v>0</v>
      </c>
      <c r="V393" s="22"/>
      <c r="W393" s="22">
        <f>SUM(W394:W409)</f>
        <v>41102</v>
      </c>
      <c r="X393" s="22">
        <f>SUM(X394:X409)</f>
        <v>28865</v>
      </c>
      <c r="Y393" s="22">
        <f>SUM(Y394:Y409)</f>
        <v>10372</v>
      </c>
      <c r="Z393" s="22">
        <f>SUM(Z394:Z409)</f>
        <v>1865</v>
      </c>
    </row>
    <row r="394" spans="1:26" ht="26" x14ac:dyDescent="0.35">
      <c r="A394" s="26" t="s">
        <v>509</v>
      </c>
      <c r="B394" s="36" t="s">
        <v>2078</v>
      </c>
      <c r="C394" s="24" t="s">
        <v>33</v>
      </c>
      <c r="D394" s="24">
        <v>1</v>
      </c>
      <c r="E394" s="24">
        <v>0</v>
      </c>
      <c r="F394" s="24">
        <v>8550</v>
      </c>
      <c r="G394" s="24">
        <v>1</v>
      </c>
      <c r="H394" s="24">
        <f t="shared" si="95"/>
        <v>8550</v>
      </c>
      <c r="I394" s="24">
        <v>8550</v>
      </c>
      <c r="J394" s="24"/>
      <c r="K394" s="24"/>
      <c r="L394" s="24"/>
      <c r="M394" s="24"/>
      <c r="N394" s="24"/>
      <c r="O394" s="24"/>
      <c r="P394" s="24"/>
      <c r="Q394" s="24"/>
      <c r="R394" s="24"/>
      <c r="S394" s="24"/>
      <c r="T394" s="24"/>
      <c r="U394" s="24"/>
      <c r="V394" s="24">
        <f t="shared" si="96"/>
        <v>1</v>
      </c>
      <c r="W394" s="24">
        <f t="shared" si="97"/>
        <v>8550</v>
      </c>
      <c r="X394" s="24">
        <f t="shared" si="98"/>
        <v>8550</v>
      </c>
      <c r="Y394" s="24">
        <f t="shared" si="99"/>
        <v>0</v>
      </c>
      <c r="Z394" s="24">
        <f t="shared" si="100"/>
        <v>0</v>
      </c>
    </row>
    <row r="395" spans="1:26" ht="26" x14ac:dyDescent="0.35">
      <c r="A395" s="26" t="s">
        <v>510</v>
      </c>
      <c r="B395" s="36" t="s">
        <v>2079</v>
      </c>
      <c r="C395" s="24" t="s">
        <v>33</v>
      </c>
      <c r="D395" s="24">
        <v>2</v>
      </c>
      <c r="E395" s="24">
        <v>1</v>
      </c>
      <c r="F395" s="24">
        <v>2700</v>
      </c>
      <c r="G395" s="24">
        <v>1</v>
      </c>
      <c r="H395" s="24">
        <f t="shared" si="95"/>
        <v>2700</v>
      </c>
      <c r="I395" s="24">
        <v>2700</v>
      </c>
      <c r="J395" s="24"/>
      <c r="K395" s="24"/>
      <c r="L395" s="24"/>
      <c r="M395" s="24"/>
      <c r="N395" s="24"/>
      <c r="O395" s="24"/>
      <c r="P395" s="24"/>
      <c r="Q395" s="24"/>
      <c r="R395" s="24"/>
      <c r="S395" s="24"/>
      <c r="T395" s="24"/>
      <c r="U395" s="24"/>
      <c r="V395" s="24">
        <f t="shared" si="96"/>
        <v>1</v>
      </c>
      <c r="W395" s="24">
        <f t="shared" si="97"/>
        <v>2700</v>
      </c>
      <c r="X395" s="24">
        <f t="shared" si="98"/>
        <v>2700</v>
      </c>
      <c r="Y395" s="24">
        <f t="shared" si="99"/>
        <v>0</v>
      </c>
      <c r="Z395" s="24">
        <f t="shared" si="100"/>
        <v>0</v>
      </c>
    </row>
    <row r="396" spans="1:26" ht="26" x14ac:dyDescent="0.35">
      <c r="A396" s="26" t="s">
        <v>511</v>
      </c>
      <c r="B396" s="36" t="s">
        <v>2086</v>
      </c>
      <c r="C396" s="24" t="s">
        <v>33</v>
      </c>
      <c r="D396" s="24">
        <v>1</v>
      </c>
      <c r="E396" s="24">
        <v>0</v>
      </c>
      <c r="F396" s="24">
        <v>1350</v>
      </c>
      <c r="G396" s="24">
        <v>1</v>
      </c>
      <c r="H396" s="24">
        <f t="shared" si="95"/>
        <v>1350</v>
      </c>
      <c r="I396" s="24"/>
      <c r="J396" s="24">
        <v>1350</v>
      </c>
      <c r="K396" s="24"/>
      <c r="L396" s="24"/>
      <c r="M396" s="24"/>
      <c r="N396" s="24"/>
      <c r="O396" s="24"/>
      <c r="P396" s="24"/>
      <c r="Q396" s="24"/>
      <c r="R396" s="24"/>
      <c r="S396" s="24"/>
      <c r="T396" s="24"/>
      <c r="U396" s="24"/>
      <c r="V396" s="24">
        <f t="shared" si="96"/>
        <v>1</v>
      </c>
      <c r="W396" s="24">
        <f t="shared" si="97"/>
        <v>1350</v>
      </c>
      <c r="X396" s="24">
        <f t="shared" si="98"/>
        <v>0</v>
      </c>
      <c r="Y396" s="24">
        <f t="shared" si="99"/>
        <v>1350</v>
      </c>
      <c r="Z396" s="24">
        <f t="shared" si="100"/>
        <v>0</v>
      </c>
    </row>
    <row r="397" spans="1:26" x14ac:dyDescent="0.35">
      <c r="A397" s="26" t="s">
        <v>512</v>
      </c>
      <c r="B397" s="36" t="s">
        <v>1748</v>
      </c>
      <c r="C397" s="24" t="s">
        <v>139</v>
      </c>
      <c r="D397" s="24">
        <v>25</v>
      </c>
      <c r="E397" s="24">
        <v>0</v>
      </c>
      <c r="F397" s="24">
        <v>415</v>
      </c>
      <c r="G397" s="24">
        <v>10</v>
      </c>
      <c r="H397" s="24">
        <f t="shared" si="95"/>
        <v>4150</v>
      </c>
      <c r="I397" s="24"/>
      <c r="J397" s="24">
        <v>4150</v>
      </c>
      <c r="K397" s="24"/>
      <c r="L397" s="24">
        <v>5</v>
      </c>
      <c r="M397" s="24">
        <f t="shared" si="102"/>
        <v>2075</v>
      </c>
      <c r="N397" s="24">
        <v>2075</v>
      </c>
      <c r="O397" s="24"/>
      <c r="P397" s="24"/>
      <c r="Q397" s="24">
        <v>10</v>
      </c>
      <c r="R397" s="24">
        <f t="shared" si="103"/>
        <v>4150</v>
      </c>
      <c r="S397" s="24">
        <v>4150</v>
      </c>
      <c r="T397" s="24"/>
      <c r="U397" s="24">
        <v>0</v>
      </c>
      <c r="V397" s="24">
        <f t="shared" si="96"/>
        <v>25</v>
      </c>
      <c r="W397" s="24">
        <f t="shared" si="97"/>
        <v>10375</v>
      </c>
      <c r="X397" s="24">
        <f t="shared" si="98"/>
        <v>6225</v>
      </c>
      <c r="Y397" s="24">
        <f t="shared" si="99"/>
        <v>4150</v>
      </c>
      <c r="Z397" s="24">
        <f t="shared" si="100"/>
        <v>0</v>
      </c>
    </row>
    <row r="398" spans="1:26" ht="26" x14ac:dyDescent="0.35">
      <c r="A398" s="26" t="s">
        <v>513</v>
      </c>
      <c r="B398" s="36" t="s">
        <v>2080</v>
      </c>
      <c r="C398" s="24" t="s">
        <v>33</v>
      </c>
      <c r="D398" s="24">
        <v>2</v>
      </c>
      <c r="E398" s="24">
        <v>0</v>
      </c>
      <c r="F398" s="24">
        <v>1700</v>
      </c>
      <c r="G398" s="24">
        <v>1</v>
      </c>
      <c r="H398" s="24">
        <f t="shared" si="95"/>
        <v>1700</v>
      </c>
      <c r="I398" s="24"/>
      <c r="J398" s="24">
        <v>1700</v>
      </c>
      <c r="K398" s="24"/>
      <c r="L398" s="24"/>
      <c r="M398" s="24"/>
      <c r="N398" s="24"/>
      <c r="O398" s="24"/>
      <c r="P398" s="24"/>
      <c r="Q398" s="24"/>
      <c r="R398" s="24"/>
      <c r="S398" s="24"/>
      <c r="T398" s="24"/>
      <c r="U398" s="24"/>
      <c r="V398" s="24">
        <f t="shared" si="96"/>
        <v>1</v>
      </c>
      <c r="W398" s="24">
        <f t="shared" si="97"/>
        <v>1700</v>
      </c>
      <c r="X398" s="24">
        <f t="shared" si="98"/>
        <v>0</v>
      </c>
      <c r="Y398" s="24">
        <f t="shared" si="99"/>
        <v>1700</v>
      </c>
      <c r="Z398" s="24">
        <f t="shared" si="100"/>
        <v>0</v>
      </c>
    </row>
    <row r="399" spans="1:26" ht="26" x14ac:dyDescent="0.35">
      <c r="A399" s="26" t="s">
        <v>514</v>
      </c>
      <c r="B399" s="36" t="s">
        <v>2084</v>
      </c>
      <c r="C399" s="24" t="s">
        <v>139</v>
      </c>
      <c r="D399" s="24">
        <v>1</v>
      </c>
      <c r="E399" s="24">
        <v>0</v>
      </c>
      <c r="F399" s="24">
        <v>872</v>
      </c>
      <c r="G399" s="24">
        <v>1</v>
      </c>
      <c r="H399" s="24">
        <f t="shared" si="95"/>
        <v>872</v>
      </c>
      <c r="I399" s="24"/>
      <c r="J399" s="24">
        <v>872</v>
      </c>
      <c r="K399" s="24"/>
      <c r="L399" s="24"/>
      <c r="M399" s="24"/>
      <c r="N399" s="24"/>
      <c r="O399" s="24"/>
      <c r="P399" s="24"/>
      <c r="Q399" s="24"/>
      <c r="R399" s="24"/>
      <c r="S399" s="24"/>
      <c r="T399" s="24"/>
      <c r="U399" s="24"/>
      <c r="V399" s="24">
        <f t="shared" si="96"/>
        <v>1</v>
      </c>
      <c r="W399" s="24">
        <f t="shared" si="97"/>
        <v>872</v>
      </c>
      <c r="X399" s="24">
        <f t="shared" si="98"/>
        <v>0</v>
      </c>
      <c r="Y399" s="24">
        <f t="shared" si="99"/>
        <v>872</v>
      </c>
      <c r="Z399" s="24">
        <f t="shared" si="100"/>
        <v>0</v>
      </c>
    </row>
    <row r="400" spans="1:26" ht="26" x14ac:dyDescent="0.35">
      <c r="A400" s="26" t="s">
        <v>515</v>
      </c>
      <c r="B400" s="36" t="s">
        <v>2082</v>
      </c>
      <c r="C400" s="24" t="s">
        <v>139</v>
      </c>
      <c r="D400" s="24">
        <v>2</v>
      </c>
      <c r="E400" s="24">
        <v>0</v>
      </c>
      <c r="F400" s="24">
        <v>1700</v>
      </c>
      <c r="G400" s="24"/>
      <c r="H400" s="24">
        <f t="shared" si="95"/>
        <v>1700</v>
      </c>
      <c r="I400" s="24"/>
      <c r="J400" s="24"/>
      <c r="K400" s="24">
        <v>1700</v>
      </c>
      <c r="L400" s="24"/>
      <c r="M400" s="24"/>
      <c r="N400" s="24"/>
      <c r="O400" s="24"/>
      <c r="P400" s="24"/>
      <c r="Q400" s="24"/>
      <c r="R400" s="24"/>
      <c r="S400" s="24"/>
      <c r="T400" s="24"/>
      <c r="U400" s="24"/>
      <c r="V400" s="24">
        <f t="shared" si="96"/>
        <v>0</v>
      </c>
      <c r="W400" s="24">
        <f t="shared" si="97"/>
        <v>1700</v>
      </c>
      <c r="X400" s="24">
        <f t="shared" si="98"/>
        <v>0</v>
      </c>
      <c r="Y400" s="24">
        <f t="shared" si="99"/>
        <v>0</v>
      </c>
      <c r="Z400" s="24">
        <f t="shared" si="100"/>
        <v>1700</v>
      </c>
    </row>
    <row r="401" spans="1:26" ht="26" x14ac:dyDescent="0.35">
      <c r="A401" s="26" t="s">
        <v>516</v>
      </c>
      <c r="B401" s="36" t="s">
        <v>2083</v>
      </c>
      <c r="C401" s="24" t="s">
        <v>145</v>
      </c>
      <c r="D401" s="24">
        <v>2</v>
      </c>
      <c r="E401" s="24">
        <v>0</v>
      </c>
      <c r="F401" s="24">
        <v>165</v>
      </c>
      <c r="G401" s="24">
        <v>1</v>
      </c>
      <c r="H401" s="24">
        <f t="shared" si="95"/>
        <v>165</v>
      </c>
      <c r="I401" s="24"/>
      <c r="J401" s="24"/>
      <c r="K401" s="24">
        <v>165</v>
      </c>
      <c r="L401" s="24"/>
      <c r="M401" s="24"/>
      <c r="N401" s="24"/>
      <c r="O401" s="24"/>
      <c r="P401" s="24"/>
      <c r="Q401" s="24"/>
      <c r="R401" s="24"/>
      <c r="S401" s="24"/>
      <c r="T401" s="24"/>
      <c r="U401" s="24"/>
      <c r="V401" s="24">
        <f t="shared" si="96"/>
        <v>1</v>
      </c>
      <c r="W401" s="24">
        <f t="shared" si="97"/>
        <v>165</v>
      </c>
      <c r="X401" s="24">
        <f t="shared" si="98"/>
        <v>0</v>
      </c>
      <c r="Y401" s="24">
        <f t="shared" si="99"/>
        <v>0</v>
      </c>
      <c r="Z401" s="24">
        <f t="shared" si="100"/>
        <v>165</v>
      </c>
    </row>
    <row r="402" spans="1:26" x14ac:dyDescent="0.35">
      <c r="A402" s="26" t="s">
        <v>517</v>
      </c>
      <c r="B402" s="36" t="s">
        <v>1157</v>
      </c>
      <c r="C402" s="24" t="s">
        <v>139</v>
      </c>
      <c r="D402" s="24">
        <v>1</v>
      </c>
      <c r="E402" s="24">
        <v>0</v>
      </c>
      <c r="F402" s="24">
        <v>780</v>
      </c>
      <c r="G402" s="24"/>
      <c r="H402" s="24"/>
      <c r="I402" s="24"/>
      <c r="J402" s="24"/>
      <c r="K402" s="24"/>
      <c r="L402" s="24">
        <v>1</v>
      </c>
      <c r="M402" s="24">
        <f t="shared" ref="M402" si="111">N402+O402+P402</f>
        <v>780</v>
      </c>
      <c r="N402" s="24">
        <v>780</v>
      </c>
      <c r="O402" s="24"/>
      <c r="P402" s="24"/>
      <c r="Q402" s="24"/>
      <c r="R402" s="24"/>
      <c r="S402" s="24"/>
      <c r="T402" s="24"/>
      <c r="U402" s="24"/>
      <c r="V402" s="24">
        <f>G402+L402+Q402</f>
        <v>1</v>
      </c>
      <c r="W402" s="24">
        <f>X402+Y402+Z402</f>
        <v>780</v>
      </c>
      <c r="X402" s="24">
        <f t="shared" ref="X402:Z403" si="112">I402+N402+S402</f>
        <v>780</v>
      </c>
      <c r="Y402" s="24">
        <f t="shared" si="112"/>
        <v>0</v>
      </c>
      <c r="Z402" s="24">
        <f t="shared" si="112"/>
        <v>0</v>
      </c>
    </row>
    <row r="403" spans="1:26" x14ac:dyDescent="0.35">
      <c r="A403" s="26" t="s">
        <v>518</v>
      </c>
      <c r="B403" s="36" t="s">
        <v>2085</v>
      </c>
      <c r="C403" s="24" t="s">
        <v>33</v>
      </c>
      <c r="D403" s="24">
        <v>1</v>
      </c>
      <c r="E403" s="24">
        <v>0</v>
      </c>
      <c r="F403" s="24">
        <v>2400</v>
      </c>
      <c r="G403" s="24"/>
      <c r="H403" s="24"/>
      <c r="I403" s="24"/>
      <c r="J403" s="24"/>
      <c r="K403" s="24"/>
      <c r="L403" s="24">
        <v>1</v>
      </c>
      <c r="M403" s="24">
        <f t="shared" ref="M403" si="113">N403+O403+P403</f>
        <v>2400</v>
      </c>
      <c r="N403" s="24">
        <v>2400</v>
      </c>
      <c r="O403" s="24"/>
      <c r="P403" s="24"/>
      <c r="Q403" s="24"/>
      <c r="R403" s="24"/>
      <c r="S403" s="24"/>
      <c r="T403" s="24"/>
      <c r="U403" s="24"/>
      <c r="V403" s="24">
        <f>G403+L403+Q403</f>
        <v>1</v>
      </c>
      <c r="W403" s="24">
        <f>X403+Y403+Z403</f>
        <v>2400</v>
      </c>
      <c r="X403" s="24">
        <f t="shared" si="112"/>
        <v>2400</v>
      </c>
      <c r="Y403" s="24">
        <f t="shared" si="112"/>
        <v>0</v>
      </c>
      <c r="Z403" s="24">
        <f t="shared" si="112"/>
        <v>0</v>
      </c>
    </row>
    <row r="404" spans="1:26" x14ac:dyDescent="0.35">
      <c r="A404" s="26" t="s">
        <v>519</v>
      </c>
      <c r="B404" s="36" t="s">
        <v>2081</v>
      </c>
      <c r="C404" s="24" t="s">
        <v>139</v>
      </c>
      <c r="D404" s="24">
        <v>3</v>
      </c>
      <c r="E404" s="24">
        <v>2</v>
      </c>
      <c r="F404" s="24">
        <v>1600</v>
      </c>
      <c r="G404" s="24"/>
      <c r="H404" s="24"/>
      <c r="I404" s="24"/>
      <c r="J404" s="24"/>
      <c r="K404" s="24"/>
      <c r="L404" s="24">
        <v>1</v>
      </c>
      <c r="M404" s="24">
        <f t="shared" si="102"/>
        <v>1600</v>
      </c>
      <c r="N404" s="24">
        <v>1600</v>
      </c>
      <c r="O404" s="24"/>
      <c r="P404" s="24"/>
      <c r="Q404" s="24"/>
      <c r="R404" s="24"/>
      <c r="S404" s="24"/>
      <c r="T404" s="24"/>
      <c r="U404" s="24"/>
      <c r="V404" s="24">
        <f t="shared" si="96"/>
        <v>1</v>
      </c>
      <c r="W404" s="24">
        <f t="shared" si="97"/>
        <v>1600</v>
      </c>
      <c r="X404" s="24">
        <f t="shared" si="98"/>
        <v>1600</v>
      </c>
      <c r="Y404" s="24">
        <f t="shared" si="99"/>
        <v>0</v>
      </c>
      <c r="Z404" s="24">
        <f t="shared" si="100"/>
        <v>0</v>
      </c>
    </row>
    <row r="405" spans="1:26" x14ac:dyDescent="0.35">
      <c r="A405" s="26" t="s">
        <v>520</v>
      </c>
      <c r="B405" s="36" t="s">
        <v>1424</v>
      </c>
      <c r="C405" s="24" t="s">
        <v>139</v>
      </c>
      <c r="D405" s="24">
        <v>3</v>
      </c>
      <c r="E405" s="24">
        <v>1</v>
      </c>
      <c r="F405" s="24">
        <v>1200</v>
      </c>
      <c r="G405" s="24"/>
      <c r="H405" s="24"/>
      <c r="I405" s="24"/>
      <c r="J405" s="24"/>
      <c r="K405" s="24"/>
      <c r="L405" s="24">
        <v>1</v>
      </c>
      <c r="M405" s="24">
        <f t="shared" si="102"/>
        <v>1200</v>
      </c>
      <c r="N405" s="24">
        <v>1200</v>
      </c>
      <c r="O405" s="24"/>
      <c r="P405" s="24"/>
      <c r="Q405" s="24">
        <v>1</v>
      </c>
      <c r="R405" s="24">
        <f t="shared" si="103"/>
        <v>1200</v>
      </c>
      <c r="S405" s="24">
        <v>1200</v>
      </c>
      <c r="T405" s="24"/>
      <c r="U405" s="24"/>
      <c r="V405" s="24">
        <f t="shared" si="96"/>
        <v>2</v>
      </c>
      <c r="W405" s="24">
        <f t="shared" si="97"/>
        <v>2400</v>
      </c>
      <c r="X405" s="24">
        <f t="shared" si="98"/>
        <v>2400</v>
      </c>
      <c r="Y405" s="24">
        <f t="shared" si="99"/>
        <v>0</v>
      </c>
      <c r="Z405" s="24">
        <f t="shared" si="100"/>
        <v>0</v>
      </c>
    </row>
    <row r="406" spans="1:26" x14ac:dyDescent="0.35">
      <c r="A406" s="26" t="s">
        <v>521</v>
      </c>
      <c r="B406" s="36" t="s">
        <v>1751</v>
      </c>
      <c r="C406" s="24" t="s">
        <v>33</v>
      </c>
      <c r="D406" s="24">
        <v>2</v>
      </c>
      <c r="E406" s="24">
        <v>0</v>
      </c>
      <c r="F406" s="24">
        <v>2300</v>
      </c>
      <c r="G406" s="24"/>
      <c r="H406" s="24"/>
      <c r="I406" s="24"/>
      <c r="J406" s="24"/>
      <c r="K406" s="24"/>
      <c r="L406" s="24">
        <v>1</v>
      </c>
      <c r="M406" s="24">
        <f t="shared" si="102"/>
        <v>2300</v>
      </c>
      <c r="N406" s="24"/>
      <c r="O406" s="24">
        <v>2300</v>
      </c>
      <c r="P406" s="24"/>
      <c r="Q406" s="24"/>
      <c r="R406" s="24"/>
      <c r="S406" s="24"/>
      <c r="T406" s="24"/>
      <c r="U406" s="24"/>
      <c r="V406" s="24">
        <f t="shared" si="96"/>
        <v>1</v>
      </c>
      <c r="W406" s="24">
        <f t="shared" si="97"/>
        <v>2300</v>
      </c>
      <c r="X406" s="24">
        <f t="shared" si="98"/>
        <v>0</v>
      </c>
      <c r="Y406" s="24">
        <f t="shared" si="99"/>
        <v>2300</v>
      </c>
      <c r="Z406" s="24">
        <f t="shared" si="100"/>
        <v>0</v>
      </c>
    </row>
    <row r="407" spans="1:26" x14ac:dyDescent="0.35">
      <c r="A407" s="26" t="s">
        <v>522</v>
      </c>
      <c r="B407" s="36" t="s">
        <v>414</v>
      </c>
      <c r="C407" s="24" t="s">
        <v>139</v>
      </c>
      <c r="D407" s="24">
        <v>3</v>
      </c>
      <c r="E407" s="24">
        <v>1</v>
      </c>
      <c r="F407" s="24">
        <v>1050</v>
      </c>
      <c r="G407" s="24"/>
      <c r="H407" s="24"/>
      <c r="I407" s="24"/>
      <c r="J407" s="24"/>
      <c r="K407" s="24"/>
      <c r="L407" s="24"/>
      <c r="M407" s="24"/>
      <c r="N407" s="24"/>
      <c r="O407" s="24"/>
      <c r="P407" s="24"/>
      <c r="Q407" s="24">
        <v>1</v>
      </c>
      <c r="R407" s="24">
        <f>S407+T407+U407</f>
        <v>1050</v>
      </c>
      <c r="S407" s="24">
        <v>1050</v>
      </c>
      <c r="T407" s="24"/>
      <c r="U407" s="24"/>
      <c r="V407" s="24">
        <f>G407+L407+Q407</f>
        <v>1</v>
      </c>
      <c r="W407" s="24">
        <f>X407+Y407+Z407</f>
        <v>1050</v>
      </c>
      <c r="X407" s="24">
        <f t="shared" ref="X407:Z408" si="114">I407+N407+S407</f>
        <v>1050</v>
      </c>
      <c r="Y407" s="24">
        <f t="shared" si="114"/>
        <v>0</v>
      </c>
      <c r="Z407" s="24">
        <f t="shared" si="114"/>
        <v>0</v>
      </c>
    </row>
    <row r="408" spans="1:26" x14ac:dyDescent="0.35">
      <c r="A408" s="26" t="s">
        <v>523</v>
      </c>
      <c r="B408" s="36" t="s">
        <v>669</v>
      </c>
      <c r="C408" s="24" t="s">
        <v>139</v>
      </c>
      <c r="D408" s="24">
        <v>3</v>
      </c>
      <c r="E408" s="24">
        <v>1</v>
      </c>
      <c r="F408" s="24">
        <v>600</v>
      </c>
      <c r="G408" s="24"/>
      <c r="H408" s="24"/>
      <c r="I408" s="24"/>
      <c r="J408" s="24"/>
      <c r="K408" s="24"/>
      <c r="L408" s="24"/>
      <c r="M408" s="24"/>
      <c r="N408" s="24"/>
      <c r="O408" s="24"/>
      <c r="P408" s="24"/>
      <c r="Q408" s="24">
        <v>1</v>
      </c>
      <c r="R408" s="24">
        <f>S408+T408+U408</f>
        <v>600</v>
      </c>
      <c r="S408" s="24">
        <v>600</v>
      </c>
      <c r="T408" s="24"/>
      <c r="U408" s="24"/>
      <c r="V408" s="24">
        <f>G408+L408+Q408</f>
        <v>1</v>
      </c>
      <c r="W408" s="24">
        <f>X408+Y408+Z408</f>
        <v>600</v>
      </c>
      <c r="X408" s="24">
        <f t="shared" si="114"/>
        <v>600</v>
      </c>
      <c r="Y408" s="24">
        <f t="shared" si="114"/>
        <v>0</v>
      </c>
      <c r="Z408" s="24">
        <f t="shared" si="114"/>
        <v>0</v>
      </c>
    </row>
    <row r="409" spans="1:26" ht="26" x14ac:dyDescent="0.35">
      <c r="A409" s="26" t="s">
        <v>577</v>
      </c>
      <c r="B409" s="36" t="s">
        <v>1145</v>
      </c>
      <c r="C409" s="24" t="s">
        <v>139</v>
      </c>
      <c r="D409" s="24">
        <v>1</v>
      </c>
      <c r="E409" s="24">
        <v>0</v>
      </c>
      <c r="F409" s="24">
        <v>2560</v>
      </c>
      <c r="G409" s="24"/>
      <c r="H409" s="24"/>
      <c r="I409" s="24"/>
      <c r="J409" s="24"/>
      <c r="K409" s="24"/>
      <c r="L409" s="24"/>
      <c r="M409" s="24"/>
      <c r="N409" s="24"/>
      <c r="O409" s="24"/>
      <c r="P409" s="24"/>
      <c r="Q409" s="24">
        <v>1</v>
      </c>
      <c r="R409" s="24">
        <f t="shared" si="103"/>
        <v>2560</v>
      </c>
      <c r="S409" s="24">
        <v>2560</v>
      </c>
      <c r="T409" s="24"/>
      <c r="U409" s="24"/>
      <c r="V409" s="24">
        <f t="shared" si="96"/>
        <v>1</v>
      </c>
      <c r="W409" s="24">
        <f t="shared" si="97"/>
        <v>2560</v>
      </c>
      <c r="X409" s="24">
        <f t="shared" si="98"/>
        <v>2560</v>
      </c>
      <c r="Y409" s="24">
        <f t="shared" si="99"/>
        <v>0</v>
      </c>
      <c r="Z409" s="24">
        <f t="shared" si="100"/>
        <v>0</v>
      </c>
    </row>
    <row r="410" spans="1:26" ht="26" x14ac:dyDescent="0.35">
      <c r="A410" s="14">
        <v>6</v>
      </c>
      <c r="B410" s="35" t="s">
        <v>54</v>
      </c>
      <c r="C410" s="22"/>
      <c r="D410" s="22"/>
      <c r="E410" s="22"/>
      <c r="F410" s="22"/>
      <c r="G410" s="22"/>
      <c r="H410" s="22">
        <f>SUM(H411:H428)</f>
        <v>5355</v>
      </c>
      <c r="I410" s="22">
        <f>SUM(I411:I428)</f>
        <v>4820</v>
      </c>
      <c r="J410" s="22">
        <f>SUM(J411:J428)</f>
        <v>535</v>
      </c>
      <c r="K410" s="22">
        <f>SUM(K411:K428)</f>
        <v>0</v>
      </c>
      <c r="L410" s="22"/>
      <c r="M410" s="22">
        <f>SUM(M411:M428)</f>
        <v>10390</v>
      </c>
      <c r="N410" s="22">
        <f>SUM(N411:N428)</f>
        <v>6150</v>
      </c>
      <c r="O410" s="22">
        <f>SUM(O411:O428)</f>
        <v>3940</v>
      </c>
      <c r="P410" s="22">
        <f>SUM(P411:P428)</f>
        <v>300</v>
      </c>
      <c r="Q410" s="22"/>
      <c r="R410" s="22">
        <f>SUM(R411:R428)</f>
        <v>13500</v>
      </c>
      <c r="S410" s="22">
        <f>SUM(S411:S428)</f>
        <v>9300</v>
      </c>
      <c r="T410" s="22">
        <f>SUM(T411:T428)</f>
        <v>3900</v>
      </c>
      <c r="U410" s="22">
        <f>SUM(U411:U428)</f>
        <v>300</v>
      </c>
      <c r="V410" s="22"/>
      <c r="W410" s="22">
        <f>SUM(W411:W428)</f>
        <v>29245</v>
      </c>
      <c r="X410" s="22">
        <f>SUM(X411:X428)</f>
        <v>20270</v>
      </c>
      <c r="Y410" s="22">
        <f>SUM(Y411:Y428)</f>
        <v>8375</v>
      </c>
      <c r="Z410" s="22">
        <f>SUM(Z411:Z428)</f>
        <v>600</v>
      </c>
    </row>
    <row r="411" spans="1:26" x14ac:dyDescent="0.35">
      <c r="A411" s="26" t="s">
        <v>287</v>
      </c>
      <c r="B411" s="36" t="s">
        <v>1424</v>
      </c>
      <c r="C411" s="24" t="s">
        <v>32</v>
      </c>
      <c r="D411" s="24">
        <v>4</v>
      </c>
      <c r="E411" s="24">
        <v>1</v>
      </c>
      <c r="F411" s="24">
        <v>820</v>
      </c>
      <c r="G411" s="24">
        <v>1</v>
      </c>
      <c r="H411" s="24">
        <f t="shared" si="95"/>
        <v>820</v>
      </c>
      <c r="I411" s="24">
        <v>820</v>
      </c>
      <c r="J411" s="24"/>
      <c r="K411" s="24"/>
      <c r="L411" s="24"/>
      <c r="M411" s="24"/>
      <c r="N411" s="24"/>
      <c r="O411" s="24"/>
      <c r="P411" s="24"/>
      <c r="Q411" s="24"/>
      <c r="R411" s="24"/>
      <c r="S411" s="24"/>
      <c r="T411" s="24"/>
      <c r="U411" s="24"/>
      <c r="V411" s="24">
        <f t="shared" si="96"/>
        <v>1</v>
      </c>
      <c r="W411" s="24">
        <f t="shared" si="97"/>
        <v>820</v>
      </c>
      <c r="X411" s="24">
        <f t="shared" si="98"/>
        <v>820</v>
      </c>
      <c r="Y411" s="24">
        <f t="shared" si="99"/>
        <v>0</v>
      </c>
      <c r="Z411" s="24">
        <f t="shared" si="100"/>
        <v>0</v>
      </c>
    </row>
    <row r="412" spans="1:26" ht="26" x14ac:dyDescent="0.35">
      <c r="A412" s="26" t="s">
        <v>288</v>
      </c>
      <c r="B412" s="36" t="s">
        <v>2225</v>
      </c>
      <c r="C412" s="24" t="s">
        <v>32</v>
      </c>
      <c r="D412" s="24">
        <v>1</v>
      </c>
      <c r="E412" s="24">
        <v>0</v>
      </c>
      <c r="F412" s="24">
        <v>2500</v>
      </c>
      <c r="G412" s="24">
        <v>1</v>
      </c>
      <c r="H412" s="24">
        <f t="shared" si="95"/>
        <v>2500</v>
      </c>
      <c r="I412" s="24">
        <v>2500</v>
      </c>
      <c r="J412" s="24"/>
      <c r="K412" s="24"/>
      <c r="L412" s="24"/>
      <c r="M412" s="24"/>
      <c r="N412" s="24"/>
      <c r="O412" s="24"/>
      <c r="P412" s="24"/>
      <c r="Q412" s="24"/>
      <c r="R412" s="24"/>
      <c r="S412" s="24"/>
      <c r="T412" s="24"/>
      <c r="U412" s="24"/>
      <c r="V412" s="24">
        <f t="shared" si="96"/>
        <v>1</v>
      </c>
      <c r="W412" s="24">
        <f t="shared" si="97"/>
        <v>2500</v>
      </c>
      <c r="X412" s="24">
        <f t="shared" si="98"/>
        <v>2500</v>
      </c>
      <c r="Y412" s="24">
        <f t="shared" si="99"/>
        <v>0</v>
      </c>
      <c r="Z412" s="24">
        <f t="shared" si="100"/>
        <v>0</v>
      </c>
    </row>
    <row r="413" spans="1:26" x14ac:dyDescent="0.35">
      <c r="A413" s="26" t="s">
        <v>289</v>
      </c>
      <c r="B413" s="36" t="s">
        <v>1796</v>
      </c>
      <c r="C413" s="24" t="s">
        <v>32</v>
      </c>
      <c r="D413" s="24">
        <v>2</v>
      </c>
      <c r="E413" s="24">
        <v>0</v>
      </c>
      <c r="F413" s="24">
        <v>300</v>
      </c>
      <c r="G413" s="24">
        <v>1</v>
      </c>
      <c r="H413" s="24">
        <f t="shared" si="95"/>
        <v>300</v>
      </c>
      <c r="I413" s="24">
        <v>300</v>
      </c>
      <c r="J413" s="24"/>
      <c r="K413" s="24"/>
      <c r="L413" s="24"/>
      <c r="M413" s="24"/>
      <c r="N413" s="24"/>
      <c r="O413" s="24"/>
      <c r="P413" s="24"/>
      <c r="Q413" s="24"/>
      <c r="R413" s="24"/>
      <c r="S413" s="24"/>
      <c r="T413" s="24"/>
      <c r="U413" s="24"/>
      <c r="V413" s="24">
        <f t="shared" si="96"/>
        <v>1</v>
      </c>
      <c r="W413" s="24">
        <f t="shared" si="97"/>
        <v>300</v>
      </c>
      <c r="X413" s="24">
        <f t="shared" si="98"/>
        <v>300</v>
      </c>
      <c r="Y413" s="24">
        <f t="shared" si="99"/>
        <v>0</v>
      </c>
      <c r="Z413" s="24">
        <f t="shared" si="100"/>
        <v>0</v>
      </c>
    </row>
    <row r="414" spans="1:26" ht="26" x14ac:dyDescent="0.35">
      <c r="A414" s="26" t="s">
        <v>290</v>
      </c>
      <c r="B414" s="36" t="s">
        <v>1826</v>
      </c>
      <c r="C414" s="24" t="s">
        <v>32</v>
      </c>
      <c r="D414" s="24">
        <v>1</v>
      </c>
      <c r="E414" s="24">
        <v>0</v>
      </c>
      <c r="F414" s="24">
        <v>1200</v>
      </c>
      <c r="G414" s="24">
        <v>1</v>
      </c>
      <c r="H414" s="24">
        <f t="shared" si="95"/>
        <v>1200</v>
      </c>
      <c r="I414" s="24">
        <v>1200</v>
      </c>
      <c r="J414" s="24"/>
      <c r="K414" s="24"/>
      <c r="L414" s="24"/>
      <c r="M414" s="24"/>
      <c r="N414" s="24"/>
      <c r="O414" s="24"/>
      <c r="P414" s="24"/>
      <c r="Q414" s="24"/>
      <c r="R414" s="24"/>
      <c r="S414" s="24"/>
      <c r="T414" s="24"/>
      <c r="U414" s="24"/>
      <c r="V414" s="24">
        <f t="shared" si="96"/>
        <v>1</v>
      </c>
      <c r="W414" s="24">
        <f t="shared" si="97"/>
        <v>1200</v>
      </c>
      <c r="X414" s="24">
        <f t="shared" si="98"/>
        <v>1200</v>
      </c>
      <c r="Y414" s="24">
        <f t="shared" si="99"/>
        <v>0</v>
      </c>
      <c r="Z414" s="24">
        <f t="shared" si="100"/>
        <v>0</v>
      </c>
    </row>
    <row r="415" spans="1:26" ht="26" x14ac:dyDescent="0.35">
      <c r="A415" s="26" t="s">
        <v>291</v>
      </c>
      <c r="B415" s="36" t="s">
        <v>2226</v>
      </c>
      <c r="C415" s="24" t="s">
        <v>32</v>
      </c>
      <c r="D415" s="24">
        <v>22</v>
      </c>
      <c r="E415" s="24">
        <v>11</v>
      </c>
      <c r="F415" s="24">
        <v>130</v>
      </c>
      <c r="G415" s="24">
        <v>1</v>
      </c>
      <c r="H415" s="24">
        <f t="shared" si="95"/>
        <v>130</v>
      </c>
      <c r="I415" s="24"/>
      <c r="J415" s="24">
        <v>130</v>
      </c>
      <c r="K415" s="24"/>
      <c r="L415" s="24"/>
      <c r="M415" s="24"/>
      <c r="N415" s="24"/>
      <c r="O415" s="24"/>
      <c r="P415" s="24"/>
      <c r="Q415" s="24"/>
      <c r="R415" s="24"/>
      <c r="S415" s="24"/>
      <c r="T415" s="24"/>
      <c r="U415" s="24"/>
      <c r="V415" s="24">
        <f t="shared" si="96"/>
        <v>1</v>
      </c>
      <c r="W415" s="24">
        <f t="shared" si="97"/>
        <v>130</v>
      </c>
      <c r="X415" s="24">
        <f t="shared" si="98"/>
        <v>0</v>
      </c>
      <c r="Y415" s="24">
        <f t="shared" si="99"/>
        <v>130</v>
      </c>
      <c r="Z415" s="24">
        <f t="shared" si="100"/>
        <v>0</v>
      </c>
    </row>
    <row r="416" spans="1:26" x14ac:dyDescent="0.35">
      <c r="A416" s="26" t="s">
        <v>127</v>
      </c>
      <c r="B416" s="36" t="s">
        <v>131</v>
      </c>
      <c r="C416" s="24" t="s">
        <v>139</v>
      </c>
      <c r="D416" s="24">
        <v>22</v>
      </c>
      <c r="E416" s="24">
        <v>5</v>
      </c>
      <c r="F416" s="24">
        <v>30</v>
      </c>
      <c r="G416" s="24">
        <v>10</v>
      </c>
      <c r="H416" s="24">
        <f t="shared" ref="H416:H462" si="115">I416+J416+K416</f>
        <v>300</v>
      </c>
      <c r="I416" s="24"/>
      <c r="J416" s="24">
        <v>300</v>
      </c>
      <c r="K416" s="24"/>
      <c r="L416" s="24"/>
      <c r="M416" s="24"/>
      <c r="N416" s="24"/>
      <c r="O416" s="24"/>
      <c r="P416" s="24"/>
      <c r="Q416" s="24"/>
      <c r="R416" s="24"/>
      <c r="S416" s="24"/>
      <c r="T416" s="24"/>
      <c r="U416" s="24"/>
      <c r="V416" s="24">
        <f t="shared" ref="V416:V469" si="116">G416+L416+Q416</f>
        <v>10</v>
      </c>
      <c r="W416" s="24">
        <f t="shared" ref="W416:W469" si="117">X416+Y416+Z416</f>
        <v>300</v>
      </c>
      <c r="X416" s="24">
        <f t="shared" ref="X416:X469" si="118">I416+N416+S416</f>
        <v>0</v>
      </c>
      <c r="Y416" s="24">
        <f t="shared" ref="Y416:Y469" si="119">J416+O416+T416</f>
        <v>300</v>
      </c>
      <c r="Z416" s="24">
        <f t="shared" ref="Z416:Z469" si="120">K416+P416+U416</f>
        <v>0</v>
      </c>
    </row>
    <row r="417" spans="1:26" ht="18" customHeight="1" x14ac:dyDescent="0.35">
      <c r="A417" s="26" t="s">
        <v>184</v>
      </c>
      <c r="B417" s="36" t="s">
        <v>133</v>
      </c>
      <c r="C417" s="24" t="s">
        <v>139</v>
      </c>
      <c r="D417" s="24">
        <v>22</v>
      </c>
      <c r="E417" s="24">
        <v>3</v>
      </c>
      <c r="F417" s="24">
        <v>35</v>
      </c>
      <c r="G417" s="24">
        <v>3</v>
      </c>
      <c r="H417" s="24">
        <f t="shared" si="115"/>
        <v>105</v>
      </c>
      <c r="I417" s="24"/>
      <c r="J417" s="24">
        <v>105</v>
      </c>
      <c r="K417" s="24"/>
      <c r="L417" s="24"/>
      <c r="M417" s="24"/>
      <c r="N417" s="24"/>
      <c r="O417" s="24"/>
      <c r="P417" s="24"/>
      <c r="Q417" s="24"/>
      <c r="R417" s="24"/>
      <c r="S417" s="24"/>
      <c r="T417" s="24"/>
      <c r="U417" s="24"/>
      <c r="V417" s="24">
        <f t="shared" si="116"/>
        <v>3</v>
      </c>
      <c r="W417" s="24">
        <f t="shared" si="117"/>
        <v>105</v>
      </c>
      <c r="X417" s="24">
        <f t="shared" si="118"/>
        <v>0</v>
      </c>
      <c r="Y417" s="24">
        <f t="shared" si="119"/>
        <v>105</v>
      </c>
      <c r="Z417" s="24">
        <f t="shared" si="120"/>
        <v>0</v>
      </c>
    </row>
    <row r="418" spans="1:26" ht="33" customHeight="1" x14ac:dyDescent="0.35">
      <c r="A418" s="26" t="s">
        <v>292</v>
      </c>
      <c r="B418" s="36" t="s">
        <v>2227</v>
      </c>
      <c r="C418" s="24" t="s">
        <v>32</v>
      </c>
      <c r="D418" s="24">
        <v>1</v>
      </c>
      <c r="E418" s="24">
        <v>0</v>
      </c>
      <c r="F418" s="24">
        <v>700</v>
      </c>
      <c r="G418" s="24"/>
      <c r="H418" s="24"/>
      <c r="I418" s="24"/>
      <c r="J418" s="24"/>
      <c r="K418" s="24"/>
      <c r="L418" s="24">
        <v>1</v>
      </c>
      <c r="M418" s="24">
        <f t="shared" ref="M418:M469" si="121">N418+O418+P418</f>
        <v>700</v>
      </c>
      <c r="N418" s="24">
        <v>700</v>
      </c>
      <c r="O418" s="24"/>
      <c r="P418" s="24"/>
      <c r="Q418" s="24"/>
      <c r="R418" s="24"/>
      <c r="S418" s="24"/>
      <c r="T418" s="24"/>
      <c r="U418" s="24"/>
      <c r="V418" s="24">
        <f t="shared" si="116"/>
        <v>1</v>
      </c>
      <c r="W418" s="24">
        <f t="shared" si="117"/>
        <v>700</v>
      </c>
      <c r="X418" s="24">
        <f t="shared" si="118"/>
        <v>700</v>
      </c>
      <c r="Y418" s="24">
        <f t="shared" si="119"/>
        <v>0</v>
      </c>
      <c r="Z418" s="24">
        <f t="shared" si="120"/>
        <v>0</v>
      </c>
    </row>
    <row r="419" spans="1:26" x14ac:dyDescent="0.35">
      <c r="A419" s="26" t="s">
        <v>293</v>
      </c>
      <c r="B419" s="36" t="s">
        <v>137</v>
      </c>
      <c r="C419" s="24" t="s">
        <v>33</v>
      </c>
      <c r="D419" s="24">
        <v>3</v>
      </c>
      <c r="E419" s="24">
        <v>1</v>
      </c>
      <c r="F419" s="24">
        <v>800</v>
      </c>
      <c r="G419" s="24"/>
      <c r="H419" s="24"/>
      <c r="I419" s="24"/>
      <c r="J419" s="24"/>
      <c r="K419" s="24"/>
      <c r="L419" s="24">
        <v>1</v>
      </c>
      <c r="M419" s="24">
        <f t="shared" si="121"/>
        <v>800</v>
      </c>
      <c r="N419" s="24">
        <v>800</v>
      </c>
      <c r="O419" s="24"/>
      <c r="P419" s="24"/>
      <c r="Q419" s="24"/>
      <c r="R419" s="24"/>
      <c r="S419" s="24"/>
      <c r="T419" s="24"/>
      <c r="U419" s="24"/>
      <c r="V419" s="24">
        <f t="shared" si="116"/>
        <v>1</v>
      </c>
      <c r="W419" s="24">
        <f t="shared" si="117"/>
        <v>800</v>
      </c>
      <c r="X419" s="24">
        <f t="shared" si="118"/>
        <v>800</v>
      </c>
      <c r="Y419" s="24">
        <f t="shared" si="119"/>
        <v>0</v>
      </c>
      <c r="Z419" s="24">
        <f t="shared" si="120"/>
        <v>0</v>
      </c>
    </row>
    <row r="420" spans="1:26" ht="26" x14ac:dyDescent="0.35">
      <c r="A420" s="26" t="s">
        <v>294</v>
      </c>
      <c r="B420" s="36" t="s">
        <v>620</v>
      </c>
      <c r="C420" s="24" t="s">
        <v>32</v>
      </c>
      <c r="D420" s="24">
        <v>4</v>
      </c>
      <c r="E420" s="24">
        <v>3</v>
      </c>
      <c r="F420" s="24">
        <v>500</v>
      </c>
      <c r="G420" s="24"/>
      <c r="H420" s="24"/>
      <c r="I420" s="24"/>
      <c r="J420" s="24"/>
      <c r="K420" s="24"/>
      <c r="L420" s="24">
        <v>2</v>
      </c>
      <c r="M420" s="24">
        <f t="shared" si="121"/>
        <v>1000</v>
      </c>
      <c r="N420" s="24">
        <v>1000</v>
      </c>
      <c r="O420" s="24"/>
      <c r="P420" s="24"/>
      <c r="Q420" s="24"/>
      <c r="R420" s="24"/>
      <c r="S420" s="24"/>
      <c r="T420" s="24"/>
      <c r="U420" s="24"/>
      <c r="V420" s="24">
        <f t="shared" si="116"/>
        <v>2</v>
      </c>
      <c r="W420" s="24">
        <f t="shared" si="117"/>
        <v>1000</v>
      </c>
      <c r="X420" s="24">
        <f t="shared" si="118"/>
        <v>1000</v>
      </c>
      <c r="Y420" s="24">
        <f t="shared" si="119"/>
        <v>0</v>
      </c>
      <c r="Z420" s="24">
        <f t="shared" si="120"/>
        <v>0</v>
      </c>
    </row>
    <row r="421" spans="1:26" ht="26" x14ac:dyDescent="0.35">
      <c r="A421" s="26" t="s">
        <v>295</v>
      </c>
      <c r="B421" s="36" t="s">
        <v>2228</v>
      </c>
      <c r="C421" s="24" t="s">
        <v>32</v>
      </c>
      <c r="D421" s="24">
        <v>4</v>
      </c>
      <c r="E421" s="24">
        <v>4</v>
      </c>
      <c r="F421" s="24">
        <v>300</v>
      </c>
      <c r="G421" s="24"/>
      <c r="H421" s="24"/>
      <c r="I421" s="24"/>
      <c r="J421" s="24"/>
      <c r="K421" s="24"/>
      <c r="L421" s="24">
        <v>1</v>
      </c>
      <c r="M421" s="24">
        <f t="shared" si="121"/>
        <v>300</v>
      </c>
      <c r="N421" s="24"/>
      <c r="O421" s="24"/>
      <c r="P421" s="24">
        <v>300</v>
      </c>
      <c r="Q421" s="24">
        <v>1</v>
      </c>
      <c r="R421" s="24">
        <f t="shared" ref="R421:R463" si="122">S421+T421+U421</f>
        <v>300</v>
      </c>
      <c r="S421" s="24"/>
      <c r="T421" s="24"/>
      <c r="U421" s="24">
        <v>300</v>
      </c>
      <c r="V421" s="24">
        <f t="shared" si="116"/>
        <v>2</v>
      </c>
      <c r="W421" s="24">
        <f t="shared" si="117"/>
        <v>600</v>
      </c>
      <c r="X421" s="24">
        <f t="shared" si="118"/>
        <v>0</v>
      </c>
      <c r="Y421" s="24">
        <f t="shared" si="119"/>
        <v>0</v>
      </c>
      <c r="Z421" s="24">
        <f t="shared" si="120"/>
        <v>600</v>
      </c>
    </row>
    <row r="422" spans="1:26" ht="26" x14ac:dyDescent="0.35">
      <c r="A422" s="26" t="s">
        <v>296</v>
      </c>
      <c r="B422" s="36" t="s">
        <v>2117</v>
      </c>
      <c r="C422" s="24" t="s">
        <v>33</v>
      </c>
      <c r="D422" s="24">
        <v>3</v>
      </c>
      <c r="E422" s="24">
        <v>1</v>
      </c>
      <c r="F422" s="24">
        <v>2800</v>
      </c>
      <c r="G422" s="24"/>
      <c r="H422" s="24"/>
      <c r="I422" s="24"/>
      <c r="J422" s="24"/>
      <c r="K422" s="24"/>
      <c r="L422" s="24">
        <v>1</v>
      </c>
      <c r="M422" s="24">
        <f t="shared" si="121"/>
        <v>2800</v>
      </c>
      <c r="N422" s="24">
        <v>2800</v>
      </c>
      <c r="O422" s="24"/>
      <c r="P422" s="24"/>
      <c r="Q422" s="24"/>
      <c r="R422" s="24">
        <f t="shared" si="122"/>
        <v>0</v>
      </c>
      <c r="S422" s="24"/>
      <c r="T422" s="24"/>
      <c r="U422" s="24"/>
      <c r="V422" s="24">
        <f t="shared" si="116"/>
        <v>1</v>
      </c>
      <c r="W422" s="24">
        <f t="shared" si="117"/>
        <v>2800</v>
      </c>
      <c r="X422" s="24">
        <f t="shared" si="118"/>
        <v>2800</v>
      </c>
      <c r="Y422" s="24">
        <f t="shared" si="119"/>
        <v>0</v>
      </c>
      <c r="Z422" s="24">
        <f t="shared" si="120"/>
        <v>0</v>
      </c>
    </row>
    <row r="423" spans="1:26" ht="26" x14ac:dyDescent="0.35">
      <c r="A423" s="26" t="s">
        <v>314</v>
      </c>
      <c r="B423" s="36" t="s">
        <v>2229</v>
      </c>
      <c r="C423" s="24" t="s">
        <v>32</v>
      </c>
      <c r="D423" s="24">
        <v>2</v>
      </c>
      <c r="E423" s="24">
        <v>1</v>
      </c>
      <c r="F423" s="24">
        <v>850</v>
      </c>
      <c r="G423" s="24"/>
      <c r="H423" s="24"/>
      <c r="I423" s="24"/>
      <c r="J423" s="24"/>
      <c r="K423" s="24"/>
      <c r="L423" s="24">
        <v>1</v>
      </c>
      <c r="M423" s="24">
        <f t="shared" si="121"/>
        <v>850</v>
      </c>
      <c r="N423" s="24">
        <v>850</v>
      </c>
      <c r="O423" s="24"/>
      <c r="P423" s="24"/>
      <c r="Q423" s="24"/>
      <c r="R423" s="24">
        <f t="shared" si="122"/>
        <v>0</v>
      </c>
      <c r="S423" s="24"/>
      <c r="T423" s="24"/>
      <c r="U423" s="24"/>
      <c r="V423" s="24">
        <f t="shared" si="116"/>
        <v>1</v>
      </c>
      <c r="W423" s="24">
        <f t="shared" si="117"/>
        <v>850</v>
      </c>
      <c r="X423" s="24">
        <f t="shared" si="118"/>
        <v>850</v>
      </c>
      <c r="Y423" s="24">
        <f t="shared" si="119"/>
        <v>0</v>
      </c>
      <c r="Z423" s="24">
        <f t="shared" si="120"/>
        <v>0</v>
      </c>
    </row>
    <row r="424" spans="1:26" x14ac:dyDescent="0.35">
      <c r="A424" s="26" t="s">
        <v>315</v>
      </c>
      <c r="B424" s="36" t="s">
        <v>1748</v>
      </c>
      <c r="C424" s="24" t="s">
        <v>32</v>
      </c>
      <c r="D424" s="24">
        <v>20</v>
      </c>
      <c r="E424" s="24">
        <v>10</v>
      </c>
      <c r="F424" s="24">
        <v>350</v>
      </c>
      <c r="G424" s="24"/>
      <c r="H424" s="24"/>
      <c r="I424" s="24"/>
      <c r="J424" s="24"/>
      <c r="K424" s="24"/>
      <c r="L424" s="24">
        <v>10</v>
      </c>
      <c r="M424" s="24">
        <f t="shared" si="121"/>
        <v>3500</v>
      </c>
      <c r="N424" s="24"/>
      <c r="O424" s="24">
        <v>3500</v>
      </c>
      <c r="P424" s="24"/>
      <c r="Q424" s="24"/>
      <c r="R424" s="24">
        <f t="shared" si="122"/>
        <v>0</v>
      </c>
      <c r="S424" s="24"/>
      <c r="T424" s="24"/>
      <c r="U424" s="24"/>
      <c r="V424" s="24">
        <f t="shared" si="116"/>
        <v>10</v>
      </c>
      <c r="W424" s="24">
        <f t="shared" si="117"/>
        <v>3500</v>
      </c>
      <c r="X424" s="24">
        <f t="shared" si="118"/>
        <v>0</v>
      </c>
      <c r="Y424" s="24">
        <f t="shared" si="119"/>
        <v>3500</v>
      </c>
      <c r="Z424" s="24">
        <f t="shared" si="120"/>
        <v>0</v>
      </c>
    </row>
    <row r="425" spans="1:26" x14ac:dyDescent="0.35">
      <c r="A425" s="26" t="s">
        <v>316</v>
      </c>
      <c r="B425" s="36" t="s">
        <v>409</v>
      </c>
      <c r="C425" s="24" t="s">
        <v>139</v>
      </c>
      <c r="D425" s="24">
        <v>4</v>
      </c>
      <c r="E425" s="24">
        <v>2</v>
      </c>
      <c r="F425" s="24">
        <v>220</v>
      </c>
      <c r="G425" s="24"/>
      <c r="H425" s="24"/>
      <c r="I425" s="24"/>
      <c r="J425" s="24"/>
      <c r="K425" s="24"/>
      <c r="L425" s="24">
        <v>2</v>
      </c>
      <c r="M425" s="24">
        <f t="shared" si="121"/>
        <v>440</v>
      </c>
      <c r="N425" s="24"/>
      <c r="O425" s="24">
        <v>440</v>
      </c>
      <c r="P425" s="24"/>
      <c r="Q425" s="24"/>
      <c r="R425" s="24">
        <f t="shared" si="122"/>
        <v>0</v>
      </c>
      <c r="S425" s="24"/>
      <c r="T425" s="24"/>
      <c r="U425" s="24"/>
      <c r="V425" s="24">
        <f t="shared" si="116"/>
        <v>2</v>
      </c>
      <c r="W425" s="24">
        <f t="shared" si="117"/>
        <v>440</v>
      </c>
      <c r="X425" s="24">
        <f t="shared" si="118"/>
        <v>0</v>
      </c>
      <c r="Y425" s="24">
        <f t="shared" si="119"/>
        <v>440</v>
      </c>
      <c r="Z425" s="24">
        <f t="shared" si="120"/>
        <v>0</v>
      </c>
    </row>
    <row r="426" spans="1:26" ht="26" x14ac:dyDescent="0.35">
      <c r="A426" s="26" t="s">
        <v>317</v>
      </c>
      <c r="B426" s="36" t="s">
        <v>2230</v>
      </c>
      <c r="C426" s="24" t="s">
        <v>33</v>
      </c>
      <c r="D426" s="24">
        <v>1</v>
      </c>
      <c r="E426" s="24">
        <v>1</v>
      </c>
      <c r="F426" s="24">
        <v>6800</v>
      </c>
      <c r="G426" s="24"/>
      <c r="H426" s="24"/>
      <c r="I426" s="24"/>
      <c r="J426" s="24"/>
      <c r="K426" s="24"/>
      <c r="L426" s="24"/>
      <c r="M426" s="24">
        <f t="shared" ref="M426" si="123">N426+O426+P426</f>
        <v>0</v>
      </c>
      <c r="N426" s="24"/>
      <c r="O426" s="24"/>
      <c r="P426" s="24"/>
      <c r="Q426" s="24">
        <v>1</v>
      </c>
      <c r="R426" s="24">
        <f t="shared" ref="R426" si="124">S426+T426+U426</f>
        <v>6800</v>
      </c>
      <c r="S426" s="24">
        <v>6800</v>
      </c>
      <c r="T426" s="24"/>
      <c r="U426" s="24"/>
      <c r="V426" s="24">
        <f t="shared" ref="V426" si="125">G426+L426+Q426</f>
        <v>1</v>
      </c>
      <c r="W426" s="24">
        <f t="shared" ref="W426" si="126">X426+Y426+Z426</f>
        <v>6800</v>
      </c>
      <c r="X426" s="24">
        <f t="shared" ref="X426" si="127">I426+N426+S426</f>
        <v>6800</v>
      </c>
      <c r="Y426" s="24">
        <f t="shared" ref="Y426" si="128">J426+O426+T426</f>
        <v>0</v>
      </c>
      <c r="Z426" s="24">
        <f t="shared" ref="Z426" si="129">K426+P426+U426</f>
        <v>0</v>
      </c>
    </row>
    <row r="427" spans="1:26" x14ac:dyDescent="0.35">
      <c r="A427" s="26" t="s">
        <v>318</v>
      </c>
      <c r="B427" s="36" t="s">
        <v>2231</v>
      </c>
      <c r="C427" s="24" t="s">
        <v>33</v>
      </c>
      <c r="D427" s="24">
        <v>1</v>
      </c>
      <c r="E427" s="24">
        <v>0</v>
      </c>
      <c r="F427" s="24">
        <v>2500</v>
      </c>
      <c r="G427" s="24"/>
      <c r="H427" s="24"/>
      <c r="I427" s="24"/>
      <c r="J427" s="24"/>
      <c r="K427" s="24"/>
      <c r="L427" s="24"/>
      <c r="M427" s="24">
        <f t="shared" si="121"/>
        <v>0</v>
      </c>
      <c r="N427" s="24"/>
      <c r="O427" s="24"/>
      <c r="P427" s="24"/>
      <c r="Q427" s="24">
        <v>1</v>
      </c>
      <c r="R427" s="24">
        <f t="shared" si="122"/>
        <v>2500</v>
      </c>
      <c r="S427" s="24">
        <v>2500</v>
      </c>
      <c r="T427" s="24"/>
      <c r="U427" s="24"/>
      <c r="V427" s="24">
        <f t="shared" si="116"/>
        <v>1</v>
      </c>
      <c r="W427" s="24">
        <f t="shared" si="117"/>
        <v>2500</v>
      </c>
      <c r="X427" s="24">
        <f t="shared" si="118"/>
        <v>2500</v>
      </c>
      <c r="Y427" s="24">
        <f t="shared" si="119"/>
        <v>0</v>
      </c>
      <c r="Z427" s="24">
        <f t="shared" si="120"/>
        <v>0</v>
      </c>
    </row>
    <row r="428" spans="1:26" x14ac:dyDescent="0.35">
      <c r="A428" s="26" t="s">
        <v>319</v>
      </c>
      <c r="B428" s="36" t="s">
        <v>2232</v>
      </c>
      <c r="C428" s="24" t="s">
        <v>32</v>
      </c>
      <c r="D428" s="24">
        <v>2</v>
      </c>
      <c r="E428" s="24">
        <v>0</v>
      </c>
      <c r="F428" s="24">
        <v>3900</v>
      </c>
      <c r="G428" s="24"/>
      <c r="H428" s="24"/>
      <c r="I428" s="24"/>
      <c r="J428" s="24"/>
      <c r="K428" s="24"/>
      <c r="L428" s="24"/>
      <c r="M428" s="24">
        <f t="shared" si="121"/>
        <v>0</v>
      </c>
      <c r="N428" s="24"/>
      <c r="O428" s="24"/>
      <c r="P428" s="24"/>
      <c r="Q428" s="24">
        <v>1</v>
      </c>
      <c r="R428" s="24">
        <f t="shared" si="122"/>
        <v>3900</v>
      </c>
      <c r="S428" s="24"/>
      <c r="T428" s="24">
        <v>3900</v>
      </c>
      <c r="U428" s="24"/>
      <c r="V428" s="24">
        <f t="shared" si="116"/>
        <v>1</v>
      </c>
      <c r="W428" s="24">
        <f t="shared" si="117"/>
        <v>3900</v>
      </c>
      <c r="X428" s="24">
        <f t="shared" si="118"/>
        <v>0</v>
      </c>
      <c r="Y428" s="24">
        <f t="shared" si="119"/>
        <v>3900</v>
      </c>
      <c r="Z428" s="24">
        <f t="shared" si="120"/>
        <v>0</v>
      </c>
    </row>
    <row r="429" spans="1:26" ht="26" x14ac:dyDescent="0.35">
      <c r="A429" s="14">
        <v>7</v>
      </c>
      <c r="B429" s="35" t="s">
        <v>55</v>
      </c>
      <c r="C429" s="22"/>
      <c r="D429" s="22"/>
      <c r="E429" s="22"/>
      <c r="F429" s="22"/>
      <c r="G429" s="22"/>
      <c r="H429" s="22">
        <f>SUM(H430:H457)</f>
        <v>9297</v>
      </c>
      <c r="I429" s="22">
        <f>SUM(I430:I457)</f>
        <v>7647</v>
      </c>
      <c r="J429" s="22">
        <f>SUM(J430:J457)</f>
        <v>1200</v>
      </c>
      <c r="K429" s="22">
        <f>SUM(K430:K457)</f>
        <v>450</v>
      </c>
      <c r="L429" s="22"/>
      <c r="M429" s="22">
        <f>SUM(M430:M457)</f>
        <v>14334</v>
      </c>
      <c r="N429" s="22">
        <f>SUM(N430:N457)</f>
        <v>10684</v>
      </c>
      <c r="O429" s="22">
        <f>SUM(O430:O457)</f>
        <v>3200</v>
      </c>
      <c r="P429" s="22">
        <f>SUM(P430:P457)</f>
        <v>450</v>
      </c>
      <c r="Q429" s="22"/>
      <c r="R429" s="22">
        <f>SUM(R430:R457)</f>
        <v>13366</v>
      </c>
      <c r="S429" s="22">
        <f>SUM(S430:S457)</f>
        <v>8162</v>
      </c>
      <c r="T429" s="22">
        <f>SUM(T430:T457)</f>
        <v>5004</v>
      </c>
      <c r="U429" s="22">
        <f>SUM(U430:U457)</f>
        <v>200</v>
      </c>
      <c r="V429" s="22"/>
      <c r="W429" s="22">
        <f>SUM(W430:W457)</f>
        <v>36997</v>
      </c>
      <c r="X429" s="22">
        <f>SUM(X430:X457)</f>
        <v>26493</v>
      </c>
      <c r="Y429" s="22">
        <f>SUM(Y430:Y457)</f>
        <v>9404</v>
      </c>
      <c r="Z429" s="22">
        <f>SUM(Z430:Z457)</f>
        <v>1100</v>
      </c>
    </row>
    <row r="430" spans="1:26" x14ac:dyDescent="0.35">
      <c r="A430" s="26" t="s">
        <v>354</v>
      </c>
      <c r="B430" s="36" t="s">
        <v>2555</v>
      </c>
      <c r="C430" s="24" t="s">
        <v>139</v>
      </c>
      <c r="D430" s="24">
        <v>1</v>
      </c>
      <c r="E430" s="24">
        <v>0</v>
      </c>
      <c r="F430" s="24">
        <v>6230</v>
      </c>
      <c r="G430" s="24">
        <v>1</v>
      </c>
      <c r="H430" s="24">
        <f t="shared" si="115"/>
        <v>6230</v>
      </c>
      <c r="I430" s="24">
        <v>6230</v>
      </c>
      <c r="J430" s="24"/>
      <c r="K430" s="24"/>
      <c r="L430" s="24"/>
      <c r="M430" s="24"/>
      <c r="N430" s="24"/>
      <c r="O430" s="24"/>
      <c r="P430" s="24"/>
      <c r="Q430" s="24"/>
      <c r="R430" s="24"/>
      <c r="S430" s="24"/>
      <c r="T430" s="24"/>
      <c r="U430" s="24"/>
      <c r="V430" s="24">
        <f t="shared" si="116"/>
        <v>1</v>
      </c>
      <c r="W430" s="24">
        <f t="shared" si="117"/>
        <v>6230</v>
      </c>
      <c r="X430" s="24">
        <f t="shared" si="118"/>
        <v>6230</v>
      </c>
      <c r="Y430" s="24">
        <f t="shared" si="119"/>
        <v>0</v>
      </c>
      <c r="Z430" s="24">
        <f t="shared" si="120"/>
        <v>0</v>
      </c>
    </row>
    <row r="431" spans="1:26" ht="26" x14ac:dyDescent="0.35">
      <c r="A431" s="26" t="s">
        <v>355</v>
      </c>
      <c r="B431" s="36" t="s">
        <v>2556</v>
      </c>
      <c r="C431" s="24" t="s">
        <v>145</v>
      </c>
      <c r="D431" s="24">
        <v>1</v>
      </c>
      <c r="E431" s="24">
        <v>0</v>
      </c>
      <c r="F431" s="24">
        <v>639</v>
      </c>
      <c r="G431" s="24">
        <v>1</v>
      </c>
      <c r="H431" s="24">
        <f t="shared" si="115"/>
        <v>639</v>
      </c>
      <c r="I431" s="24">
        <v>639</v>
      </c>
      <c r="J431" s="24"/>
      <c r="K431" s="24"/>
      <c r="L431" s="24"/>
      <c r="M431" s="24"/>
      <c r="N431" s="24"/>
      <c r="O431" s="24"/>
      <c r="P431" s="24"/>
      <c r="Q431" s="24"/>
      <c r="R431" s="24"/>
      <c r="S431" s="24"/>
      <c r="T431" s="24"/>
      <c r="U431" s="24"/>
      <c r="V431" s="24">
        <f t="shared" si="116"/>
        <v>1</v>
      </c>
      <c r="W431" s="24">
        <f t="shared" si="117"/>
        <v>639</v>
      </c>
      <c r="X431" s="24">
        <f t="shared" si="118"/>
        <v>639</v>
      </c>
      <c r="Y431" s="24">
        <f t="shared" si="119"/>
        <v>0</v>
      </c>
      <c r="Z431" s="24">
        <f t="shared" si="120"/>
        <v>0</v>
      </c>
    </row>
    <row r="432" spans="1:26" x14ac:dyDescent="0.35">
      <c r="A432" s="26" t="s">
        <v>356</v>
      </c>
      <c r="B432" s="36" t="s">
        <v>2531</v>
      </c>
      <c r="C432" s="24" t="s">
        <v>139</v>
      </c>
      <c r="D432" s="24">
        <v>4</v>
      </c>
      <c r="E432" s="24">
        <v>1</v>
      </c>
      <c r="F432" s="24">
        <v>600</v>
      </c>
      <c r="G432" s="24">
        <v>1</v>
      </c>
      <c r="H432" s="24">
        <f t="shared" si="115"/>
        <v>600</v>
      </c>
      <c r="I432" s="24">
        <v>600</v>
      </c>
      <c r="J432" s="24"/>
      <c r="K432" s="24"/>
      <c r="L432" s="24"/>
      <c r="M432" s="24"/>
      <c r="N432" s="24"/>
      <c r="O432" s="24"/>
      <c r="P432" s="24"/>
      <c r="Q432" s="24"/>
      <c r="R432" s="24"/>
      <c r="S432" s="24"/>
      <c r="T432" s="24"/>
      <c r="U432" s="24"/>
      <c r="V432" s="24">
        <f t="shared" si="116"/>
        <v>1</v>
      </c>
      <c r="W432" s="24">
        <f t="shared" si="117"/>
        <v>600</v>
      </c>
      <c r="X432" s="24">
        <f t="shared" si="118"/>
        <v>600</v>
      </c>
      <c r="Y432" s="24">
        <f t="shared" si="119"/>
        <v>0</v>
      </c>
      <c r="Z432" s="24">
        <f t="shared" si="120"/>
        <v>0</v>
      </c>
    </row>
    <row r="433" spans="1:26" ht="26" x14ac:dyDescent="0.35">
      <c r="A433" s="26" t="s">
        <v>357</v>
      </c>
      <c r="B433" s="36" t="s">
        <v>2557</v>
      </c>
      <c r="C433" s="24" t="s">
        <v>139</v>
      </c>
      <c r="D433" s="24">
        <v>6</v>
      </c>
      <c r="E433" s="24">
        <v>1</v>
      </c>
      <c r="F433" s="24">
        <v>178</v>
      </c>
      <c r="G433" s="24">
        <v>1</v>
      </c>
      <c r="H433" s="24">
        <f t="shared" si="115"/>
        <v>178</v>
      </c>
      <c r="I433" s="24">
        <v>178</v>
      </c>
      <c r="J433" s="24"/>
      <c r="K433" s="24"/>
      <c r="L433" s="24"/>
      <c r="M433" s="24"/>
      <c r="N433" s="24"/>
      <c r="O433" s="24"/>
      <c r="P433" s="24"/>
      <c r="Q433" s="24"/>
      <c r="R433" s="24"/>
      <c r="S433" s="24"/>
      <c r="T433" s="24"/>
      <c r="U433" s="24"/>
      <c r="V433" s="24">
        <f t="shared" si="116"/>
        <v>1</v>
      </c>
      <c r="W433" s="24">
        <f t="shared" si="117"/>
        <v>178</v>
      </c>
      <c r="X433" s="24">
        <f t="shared" si="118"/>
        <v>178</v>
      </c>
      <c r="Y433" s="24">
        <f t="shared" si="119"/>
        <v>0</v>
      </c>
      <c r="Z433" s="24">
        <f t="shared" si="120"/>
        <v>0</v>
      </c>
    </row>
    <row r="434" spans="1:26" x14ac:dyDescent="0.35">
      <c r="A434" s="26" t="s">
        <v>358</v>
      </c>
      <c r="B434" s="36" t="s">
        <v>2558</v>
      </c>
      <c r="C434" s="24" t="s">
        <v>139</v>
      </c>
      <c r="D434" s="24">
        <v>15</v>
      </c>
      <c r="E434" s="24">
        <v>5</v>
      </c>
      <c r="F434" s="24">
        <v>400</v>
      </c>
      <c r="G434" s="24">
        <v>3</v>
      </c>
      <c r="H434" s="24">
        <f t="shared" si="115"/>
        <v>1200</v>
      </c>
      <c r="I434" s="24"/>
      <c r="J434" s="24">
        <v>1200</v>
      </c>
      <c r="K434" s="24"/>
      <c r="L434" s="24"/>
      <c r="M434" s="24"/>
      <c r="N434" s="24"/>
      <c r="O434" s="24"/>
      <c r="P434" s="24"/>
      <c r="Q434" s="24"/>
      <c r="R434" s="24"/>
      <c r="S434" s="24"/>
      <c r="T434" s="24"/>
      <c r="U434" s="24"/>
      <c r="V434" s="24">
        <f t="shared" si="116"/>
        <v>3</v>
      </c>
      <c r="W434" s="24">
        <f t="shared" si="117"/>
        <v>1200</v>
      </c>
      <c r="X434" s="24">
        <f t="shared" si="118"/>
        <v>0</v>
      </c>
      <c r="Y434" s="24">
        <f t="shared" si="119"/>
        <v>1200</v>
      </c>
      <c r="Z434" s="24">
        <f t="shared" si="120"/>
        <v>0</v>
      </c>
    </row>
    <row r="435" spans="1:26" x14ac:dyDescent="0.35">
      <c r="A435" s="26" t="s">
        <v>359</v>
      </c>
      <c r="B435" s="36" t="s">
        <v>1216</v>
      </c>
      <c r="C435" s="24" t="s">
        <v>139</v>
      </c>
      <c r="D435" s="24">
        <v>0</v>
      </c>
      <c r="E435" s="24">
        <v>0</v>
      </c>
      <c r="F435" s="24">
        <v>120</v>
      </c>
      <c r="G435" s="24">
        <v>1</v>
      </c>
      <c r="H435" s="24">
        <f t="shared" si="115"/>
        <v>120</v>
      </c>
      <c r="I435" s="24"/>
      <c r="J435" s="24"/>
      <c r="K435" s="24">
        <v>120</v>
      </c>
      <c r="L435" s="24"/>
      <c r="M435" s="24"/>
      <c r="N435" s="24"/>
      <c r="O435" s="24"/>
      <c r="P435" s="24"/>
      <c r="Q435" s="24"/>
      <c r="R435" s="24"/>
      <c r="S435" s="24"/>
      <c r="T435" s="24"/>
      <c r="U435" s="24"/>
      <c r="V435" s="24">
        <f t="shared" si="116"/>
        <v>1</v>
      </c>
      <c r="W435" s="24">
        <f t="shared" si="117"/>
        <v>120</v>
      </c>
      <c r="X435" s="24">
        <f t="shared" si="118"/>
        <v>0</v>
      </c>
      <c r="Y435" s="24">
        <f t="shared" si="119"/>
        <v>0</v>
      </c>
      <c r="Z435" s="24">
        <f t="shared" si="120"/>
        <v>120</v>
      </c>
    </row>
    <row r="436" spans="1:26" x14ac:dyDescent="0.35">
      <c r="A436" s="26" t="s">
        <v>360</v>
      </c>
      <c r="B436" s="36" t="s">
        <v>2421</v>
      </c>
      <c r="C436" s="24" t="s">
        <v>139</v>
      </c>
      <c r="D436" s="24">
        <v>4</v>
      </c>
      <c r="E436" s="24">
        <v>1</v>
      </c>
      <c r="F436" s="24">
        <v>105</v>
      </c>
      <c r="G436" s="24">
        <v>1</v>
      </c>
      <c r="H436" s="24">
        <f>I436+J436+K436</f>
        <v>105</v>
      </c>
      <c r="I436" s="24"/>
      <c r="J436" s="24"/>
      <c r="K436" s="24">
        <v>105</v>
      </c>
      <c r="L436" s="24"/>
      <c r="M436" s="24">
        <f>N436+O436+P436</f>
        <v>0</v>
      </c>
      <c r="N436" s="24"/>
      <c r="O436" s="24">
        <v>0</v>
      </c>
      <c r="P436" s="24"/>
      <c r="Q436" s="24"/>
      <c r="R436" s="24">
        <f>S436+T436+U436</f>
        <v>0</v>
      </c>
      <c r="S436" s="24"/>
      <c r="T436" s="24"/>
      <c r="U436" s="24"/>
      <c r="V436" s="24">
        <f>G436+L436+Q436</f>
        <v>1</v>
      </c>
      <c r="W436" s="24">
        <f>X436+Y436+Z436</f>
        <v>105</v>
      </c>
      <c r="X436" s="24">
        <f t="shared" ref="X436:Z437" si="130">I436+N436+S436</f>
        <v>0</v>
      </c>
      <c r="Y436" s="24">
        <f t="shared" si="130"/>
        <v>0</v>
      </c>
      <c r="Z436" s="24">
        <f t="shared" si="130"/>
        <v>105</v>
      </c>
    </row>
    <row r="437" spans="1:26" x14ac:dyDescent="0.35">
      <c r="A437" s="26" t="s">
        <v>361</v>
      </c>
      <c r="B437" s="36" t="s">
        <v>735</v>
      </c>
      <c r="C437" s="24" t="s">
        <v>139</v>
      </c>
      <c r="D437" s="24">
        <v>1</v>
      </c>
      <c r="E437" s="24">
        <v>0</v>
      </c>
      <c r="F437" s="24">
        <v>225</v>
      </c>
      <c r="G437" s="24">
        <v>1</v>
      </c>
      <c r="H437" s="24">
        <f>I437+J437+K437</f>
        <v>225</v>
      </c>
      <c r="I437" s="24"/>
      <c r="J437" s="24"/>
      <c r="K437" s="24">
        <v>225</v>
      </c>
      <c r="L437" s="24"/>
      <c r="M437" s="24">
        <f>N437+O437+P437</f>
        <v>0</v>
      </c>
      <c r="N437" s="24"/>
      <c r="O437" s="24">
        <v>0</v>
      </c>
      <c r="P437" s="24"/>
      <c r="Q437" s="24"/>
      <c r="R437" s="24">
        <f>S437+T437+U437</f>
        <v>0</v>
      </c>
      <c r="S437" s="24"/>
      <c r="T437" s="24"/>
      <c r="U437" s="24"/>
      <c r="V437" s="24">
        <f>G437+L437+Q437</f>
        <v>1</v>
      </c>
      <c r="W437" s="24">
        <f>X437+Y437+Z437</f>
        <v>225</v>
      </c>
      <c r="X437" s="24">
        <f t="shared" si="130"/>
        <v>0</v>
      </c>
      <c r="Y437" s="24">
        <f t="shared" si="130"/>
        <v>0</v>
      </c>
      <c r="Z437" s="24">
        <f t="shared" si="130"/>
        <v>225</v>
      </c>
    </row>
    <row r="438" spans="1:26" x14ac:dyDescent="0.35">
      <c r="A438" s="26" t="s">
        <v>362</v>
      </c>
      <c r="B438" s="36" t="s">
        <v>2559</v>
      </c>
      <c r="C438" s="24" t="s">
        <v>139</v>
      </c>
      <c r="D438" s="24">
        <v>7</v>
      </c>
      <c r="E438" s="24">
        <v>6</v>
      </c>
      <c r="F438" s="24">
        <v>3200</v>
      </c>
      <c r="G438" s="24"/>
      <c r="H438" s="24"/>
      <c r="I438" s="24"/>
      <c r="J438" s="24"/>
      <c r="K438" s="24"/>
      <c r="L438" s="24">
        <v>1</v>
      </c>
      <c r="M438" s="24">
        <f t="shared" si="121"/>
        <v>3200</v>
      </c>
      <c r="N438" s="24"/>
      <c r="O438" s="24">
        <v>3200</v>
      </c>
      <c r="P438" s="24"/>
      <c r="Q438" s="24"/>
      <c r="R438" s="24">
        <f t="shared" si="122"/>
        <v>0</v>
      </c>
      <c r="S438" s="24"/>
      <c r="T438" s="24"/>
      <c r="U438" s="24"/>
      <c r="V438" s="24">
        <f t="shared" si="116"/>
        <v>1</v>
      </c>
      <c r="W438" s="24">
        <f t="shared" si="117"/>
        <v>3200</v>
      </c>
      <c r="X438" s="24">
        <f t="shared" si="118"/>
        <v>0</v>
      </c>
      <c r="Y438" s="24">
        <f t="shared" si="119"/>
        <v>3200</v>
      </c>
      <c r="Z438" s="24">
        <f t="shared" si="120"/>
        <v>0</v>
      </c>
    </row>
    <row r="439" spans="1:26" ht="26" x14ac:dyDescent="0.35">
      <c r="A439" s="26" t="s">
        <v>363</v>
      </c>
      <c r="B439" s="36" t="s">
        <v>1152</v>
      </c>
      <c r="C439" s="24" t="s">
        <v>139</v>
      </c>
      <c r="D439" s="24">
        <v>1</v>
      </c>
      <c r="E439" s="24">
        <v>0</v>
      </c>
      <c r="F439" s="24">
        <v>500</v>
      </c>
      <c r="G439" s="24"/>
      <c r="H439" s="24"/>
      <c r="I439" s="24"/>
      <c r="J439" s="24"/>
      <c r="K439" s="24"/>
      <c r="L439" s="24">
        <v>1</v>
      </c>
      <c r="M439" s="24">
        <f t="shared" si="121"/>
        <v>500</v>
      </c>
      <c r="N439" s="24">
        <v>500</v>
      </c>
      <c r="O439" s="24"/>
      <c r="P439" s="24"/>
      <c r="Q439" s="24"/>
      <c r="R439" s="24">
        <f t="shared" si="122"/>
        <v>0</v>
      </c>
      <c r="S439" s="24"/>
      <c r="T439" s="24"/>
      <c r="U439" s="24"/>
      <c r="V439" s="24">
        <f t="shared" si="116"/>
        <v>1</v>
      </c>
      <c r="W439" s="24">
        <f t="shared" si="117"/>
        <v>500</v>
      </c>
      <c r="X439" s="24">
        <f t="shared" si="118"/>
        <v>500</v>
      </c>
      <c r="Y439" s="24">
        <f t="shared" si="119"/>
        <v>0</v>
      </c>
      <c r="Z439" s="24">
        <f t="shared" si="120"/>
        <v>0</v>
      </c>
    </row>
    <row r="440" spans="1:26" ht="26" x14ac:dyDescent="0.35">
      <c r="A440" s="26" t="s">
        <v>364</v>
      </c>
      <c r="B440" s="36" t="s">
        <v>949</v>
      </c>
      <c r="C440" s="24" t="s">
        <v>33</v>
      </c>
      <c r="D440" s="24">
        <v>2</v>
      </c>
      <c r="E440" s="24">
        <v>2</v>
      </c>
      <c r="F440" s="24">
        <v>2605</v>
      </c>
      <c r="G440" s="24"/>
      <c r="H440" s="24"/>
      <c r="I440" s="24"/>
      <c r="J440" s="24"/>
      <c r="K440" s="24"/>
      <c r="L440" s="24">
        <v>1</v>
      </c>
      <c r="M440" s="24">
        <f t="shared" si="121"/>
        <v>2605</v>
      </c>
      <c r="N440" s="24">
        <v>2605</v>
      </c>
      <c r="O440" s="24"/>
      <c r="P440" s="24"/>
      <c r="Q440" s="24"/>
      <c r="R440" s="24">
        <f t="shared" si="122"/>
        <v>0</v>
      </c>
      <c r="S440" s="24"/>
      <c r="T440" s="24"/>
      <c r="U440" s="24"/>
      <c r="V440" s="24">
        <f t="shared" si="116"/>
        <v>1</v>
      </c>
      <c r="W440" s="24">
        <f t="shared" si="117"/>
        <v>2605</v>
      </c>
      <c r="X440" s="24">
        <f t="shared" si="118"/>
        <v>2605</v>
      </c>
      <c r="Y440" s="24">
        <f t="shared" si="119"/>
        <v>0</v>
      </c>
      <c r="Z440" s="24">
        <f t="shared" si="120"/>
        <v>0</v>
      </c>
    </row>
    <row r="441" spans="1:26" x14ac:dyDescent="0.35">
      <c r="A441" s="26" t="s">
        <v>365</v>
      </c>
      <c r="B441" s="36" t="s">
        <v>2560</v>
      </c>
      <c r="C441" s="24" t="s">
        <v>33</v>
      </c>
      <c r="D441" s="24">
        <v>1</v>
      </c>
      <c r="E441" s="24">
        <v>0</v>
      </c>
      <c r="F441" s="24">
        <v>3800</v>
      </c>
      <c r="G441" s="24"/>
      <c r="H441" s="24"/>
      <c r="I441" s="24"/>
      <c r="J441" s="24"/>
      <c r="K441" s="24"/>
      <c r="L441" s="24">
        <v>1</v>
      </c>
      <c r="M441" s="24">
        <f t="shared" si="121"/>
        <v>3800</v>
      </c>
      <c r="N441" s="24">
        <v>3800</v>
      </c>
      <c r="O441" s="24"/>
      <c r="P441" s="24"/>
      <c r="Q441" s="24"/>
      <c r="R441" s="24">
        <f t="shared" si="122"/>
        <v>0</v>
      </c>
      <c r="S441" s="24"/>
      <c r="T441" s="24"/>
      <c r="U441" s="24"/>
      <c r="V441" s="24">
        <f t="shared" si="116"/>
        <v>1</v>
      </c>
      <c r="W441" s="24">
        <f t="shared" si="117"/>
        <v>3800</v>
      </c>
      <c r="X441" s="24">
        <f t="shared" si="118"/>
        <v>3800</v>
      </c>
      <c r="Y441" s="24">
        <f t="shared" si="119"/>
        <v>0</v>
      </c>
      <c r="Z441" s="24">
        <f t="shared" si="120"/>
        <v>0</v>
      </c>
    </row>
    <row r="442" spans="1:26" x14ac:dyDescent="0.35">
      <c r="A442" s="26" t="s">
        <v>366</v>
      </c>
      <c r="B442" s="36" t="s">
        <v>2418</v>
      </c>
      <c r="C442" s="24" t="s">
        <v>33</v>
      </c>
      <c r="D442" s="24">
        <v>8</v>
      </c>
      <c r="E442" s="24">
        <v>2</v>
      </c>
      <c r="F442" s="24">
        <v>105</v>
      </c>
      <c r="G442" s="24"/>
      <c r="H442" s="24"/>
      <c r="I442" s="24"/>
      <c r="J442" s="24"/>
      <c r="K442" s="24"/>
      <c r="L442" s="24">
        <v>1</v>
      </c>
      <c r="M442" s="24">
        <f t="shared" si="121"/>
        <v>105</v>
      </c>
      <c r="N442" s="24"/>
      <c r="O442" s="24"/>
      <c r="P442" s="24">
        <v>105</v>
      </c>
      <c r="Q442" s="24"/>
      <c r="R442" s="24">
        <f t="shared" si="122"/>
        <v>0</v>
      </c>
      <c r="S442" s="24"/>
      <c r="T442" s="24"/>
      <c r="U442" s="24"/>
      <c r="V442" s="24">
        <f t="shared" si="116"/>
        <v>1</v>
      </c>
      <c r="W442" s="24">
        <f t="shared" si="117"/>
        <v>105</v>
      </c>
      <c r="X442" s="24">
        <f t="shared" si="118"/>
        <v>0</v>
      </c>
      <c r="Y442" s="24">
        <f t="shared" si="119"/>
        <v>0</v>
      </c>
      <c r="Z442" s="24">
        <f t="shared" si="120"/>
        <v>105</v>
      </c>
    </row>
    <row r="443" spans="1:26" x14ac:dyDescent="0.35">
      <c r="A443" s="26" t="s">
        <v>367</v>
      </c>
      <c r="B443" s="36" t="s">
        <v>2564</v>
      </c>
      <c r="C443" s="24" t="s">
        <v>139</v>
      </c>
      <c r="D443" s="24">
        <v>0</v>
      </c>
      <c r="E443" s="24">
        <v>0</v>
      </c>
      <c r="F443" s="24">
        <v>100</v>
      </c>
      <c r="G443" s="24"/>
      <c r="H443" s="24"/>
      <c r="I443" s="24"/>
      <c r="J443" s="24"/>
      <c r="K443" s="24"/>
      <c r="L443" s="24">
        <v>1</v>
      </c>
      <c r="M443" s="24">
        <f t="shared" ref="M443:M449" si="131">N443+O443+P443</f>
        <v>100</v>
      </c>
      <c r="N443" s="24"/>
      <c r="O443" s="24"/>
      <c r="P443" s="24">
        <v>100</v>
      </c>
      <c r="Q443" s="24"/>
      <c r="R443" s="24"/>
      <c r="S443" s="24"/>
      <c r="T443" s="24"/>
      <c r="U443" s="24"/>
      <c r="V443" s="24">
        <f t="shared" ref="V443:V449" si="132">G443+L443+Q443</f>
        <v>1</v>
      </c>
      <c r="W443" s="24">
        <f t="shared" ref="W443:W449" si="133">X443+Y443+Z443</f>
        <v>100</v>
      </c>
      <c r="X443" s="24">
        <f t="shared" ref="X443:X449" si="134">I443+N443+S443</f>
        <v>0</v>
      </c>
      <c r="Y443" s="24">
        <f t="shared" ref="Y443:Y449" si="135">J443+O443+T443</f>
        <v>0</v>
      </c>
      <c r="Z443" s="24">
        <f t="shared" ref="Z443:Z449" si="136">K443+P443+U443</f>
        <v>100</v>
      </c>
    </row>
    <row r="444" spans="1:26" x14ac:dyDescent="0.35">
      <c r="A444" s="26" t="s">
        <v>368</v>
      </c>
      <c r="B444" s="36" t="s">
        <v>2565</v>
      </c>
      <c r="C444" s="24" t="s">
        <v>139</v>
      </c>
      <c r="D444" s="24">
        <v>0</v>
      </c>
      <c r="E444" s="24">
        <v>0</v>
      </c>
      <c r="F444" s="24">
        <v>145</v>
      </c>
      <c r="G444" s="24"/>
      <c r="H444" s="24"/>
      <c r="I444" s="24"/>
      <c r="J444" s="24"/>
      <c r="K444" s="24"/>
      <c r="L444" s="24">
        <v>1</v>
      </c>
      <c r="M444" s="24">
        <f t="shared" si="131"/>
        <v>145</v>
      </c>
      <c r="N444" s="24"/>
      <c r="O444" s="24"/>
      <c r="P444" s="24">
        <v>145</v>
      </c>
      <c r="Q444" s="24"/>
      <c r="R444" s="24"/>
      <c r="S444" s="24"/>
      <c r="T444" s="24"/>
      <c r="U444" s="24"/>
      <c r="V444" s="24">
        <f t="shared" si="132"/>
        <v>1</v>
      </c>
      <c r="W444" s="24">
        <f t="shared" si="133"/>
        <v>145</v>
      </c>
      <c r="X444" s="24">
        <f t="shared" si="134"/>
        <v>0</v>
      </c>
      <c r="Y444" s="24">
        <f t="shared" si="135"/>
        <v>0</v>
      </c>
      <c r="Z444" s="24">
        <f t="shared" si="136"/>
        <v>145</v>
      </c>
    </row>
    <row r="445" spans="1:26" x14ac:dyDescent="0.35">
      <c r="A445" s="26" t="s">
        <v>369</v>
      </c>
      <c r="B445" s="36" t="s">
        <v>2566</v>
      </c>
      <c r="C445" s="24" t="s">
        <v>139</v>
      </c>
      <c r="D445" s="24">
        <v>0</v>
      </c>
      <c r="E445" s="24">
        <v>0</v>
      </c>
      <c r="F445" s="24">
        <v>100</v>
      </c>
      <c r="G445" s="24"/>
      <c r="H445" s="24"/>
      <c r="I445" s="24"/>
      <c r="J445" s="24"/>
      <c r="K445" s="24"/>
      <c r="L445" s="24">
        <v>1</v>
      </c>
      <c r="M445" s="24">
        <f t="shared" si="131"/>
        <v>100</v>
      </c>
      <c r="N445" s="24"/>
      <c r="O445" s="24"/>
      <c r="P445" s="24">
        <v>100</v>
      </c>
      <c r="Q445" s="24"/>
      <c r="R445" s="24"/>
      <c r="S445" s="24"/>
      <c r="T445" s="24"/>
      <c r="U445" s="24"/>
      <c r="V445" s="24">
        <f t="shared" si="132"/>
        <v>1</v>
      </c>
      <c r="W445" s="24">
        <f t="shared" si="133"/>
        <v>100</v>
      </c>
      <c r="X445" s="24">
        <f t="shared" si="134"/>
        <v>0</v>
      </c>
      <c r="Y445" s="24">
        <f t="shared" si="135"/>
        <v>0</v>
      </c>
      <c r="Z445" s="24">
        <f t="shared" si="136"/>
        <v>100</v>
      </c>
    </row>
    <row r="446" spans="1:26" x14ac:dyDescent="0.35">
      <c r="A446" s="26" t="s">
        <v>370</v>
      </c>
      <c r="B446" s="36" t="s">
        <v>2567</v>
      </c>
      <c r="C446" s="24" t="s">
        <v>139</v>
      </c>
      <c r="D446" s="24">
        <v>0</v>
      </c>
      <c r="E446" s="24">
        <v>0</v>
      </c>
      <c r="F446" s="24">
        <v>374</v>
      </c>
      <c r="G446" s="24"/>
      <c r="H446" s="24"/>
      <c r="I446" s="24"/>
      <c r="J446" s="24"/>
      <c r="K446" s="24"/>
      <c r="L446" s="24">
        <v>1</v>
      </c>
      <c r="M446" s="24">
        <f t="shared" si="131"/>
        <v>374</v>
      </c>
      <c r="N446" s="24">
        <v>374</v>
      </c>
      <c r="O446" s="24"/>
      <c r="P446" s="24"/>
      <c r="Q446" s="24"/>
      <c r="R446" s="24"/>
      <c r="S446" s="24"/>
      <c r="T446" s="24"/>
      <c r="U446" s="24"/>
      <c r="V446" s="24">
        <f t="shared" si="132"/>
        <v>1</v>
      </c>
      <c r="W446" s="24">
        <f t="shared" si="133"/>
        <v>374</v>
      </c>
      <c r="X446" s="24">
        <f t="shared" si="134"/>
        <v>374</v>
      </c>
      <c r="Y446" s="24">
        <f t="shared" si="135"/>
        <v>0</v>
      </c>
      <c r="Z446" s="24">
        <f t="shared" si="136"/>
        <v>0</v>
      </c>
    </row>
    <row r="447" spans="1:26" x14ac:dyDescent="0.35">
      <c r="A447" s="26" t="s">
        <v>371</v>
      </c>
      <c r="B447" s="36" t="s">
        <v>2568</v>
      </c>
      <c r="C447" s="24" t="s">
        <v>139</v>
      </c>
      <c r="D447" s="24">
        <v>0</v>
      </c>
      <c r="E447" s="24">
        <v>0</v>
      </c>
      <c r="F447" s="24">
        <v>1500</v>
      </c>
      <c r="G447" s="24"/>
      <c r="H447" s="24"/>
      <c r="I447" s="24"/>
      <c r="J447" s="24"/>
      <c r="K447" s="24"/>
      <c r="L447" s="24">
        <v>1</v>
      </c>
      <c r="M447" s="24">
        <f t="shared" si="131"/>
        <v>1500</v>
      </c>
      <c r="N447" s="24">
        <v>1500</v>
      </c>
      <c r="O447" s="24"/>
      <c r="P447" s="24"/>
      <c r="Q447" s="24"/>
      <c r="R447" s="24"/>
      <c r="S447" s="24"/>
      <c r="T447" s="24"/>
      <c r="U447" s="24"/>
      <c r="V447" s="24">
        <f t="shared" si="132"/>
        <v>1</v>
      </c>
      <c r="W447" s="24">
        <f t="shared" si="133"/>
        <v>1500</v>
      </c>
      <c r="X447" s="24">
        <f t="shared" si="134"/>
        <v>1500</v>
      </c>
      <c r="Y447" s="24">
        <f t="shared" si="135"/>
        <v>0</v>
      </c>
      <c r="Z447" s="24">
        <f t="shared" si="136"/>
        <v>0</v>
      </c>
    </row>
    <row r="448" spans="1:26" x14ac:dyDescent="0.35">
      <c r="A448" s="26" t="s">
        <v>372</v>
      </c>
      <c r="B448" s="36" t="s">
        <v>2569</v>
      </c>
      <c r="C448" s="24" t="s">
        <v>139</v>
      </c>
      <c r="D448" s="24">
        <v>0</v>
      </c>
      <c r="E448" s="24">
        <v>0</v>
      </c>
      <c r="F448" s="24">
        <v>705</v>
      </c>
      <c r="G448" s="24"/>
      <c r="H448" s="24"/>
      <c r="I448" s="24"/>
      <c r="J448" s="24"/>
      <c r="K448" s="24"/>
      <c r="L448" s="24">
        <v>1</v>
      </c>
      <c r="M448" s="24">
        <f t="shared" si="131"/>
        <v>705</v>
      </c>
      <c r="N448" s="24">
        <v>705</v>
      </c>
      <c r="O448" s="24"/>
      <c r="P448" s="24"/>
      <c r="Q448" s="24"/>
      <c r="R448" s="24"/>
      <c r="S448" s="24"/>
      <c r="T448" s="24"/>
      <c r="U448" s="24"/>
      <c r="V448" s="24">
        <f t="shared" si="132"/>
        <v>1</v>
      </c>
      <c r="W448" s="24">
        <f t="shared" si="133"/>
        <v>705</v>
      </c>
      <c r="X448" s="24">
        <f t="shared" si="134"/>
        <v>705</v>
      </c>
      <c r="Y448" s="24">
        <f t="shared" si="135"/>
        <v>0</v>
      </c>
      <c r="Z448" s="24">
        <f t="shared" si="136"/>
        <v>0</v>
      </c>
    </row>
    <row r="449" spans="1:26" x14ac:dyDescent="0.35">
      <c r="A449" s="26" t="s">
        <v>373</v>
      </c>
      <c r="B449" s="36" t="s">
        <v>2571</v>
      </c>
      <c r="C449" s="24" t="s">
        <v>139</v>
      </c>
      <c r="D449" s="24">
        <v>0</v>
      </c>
      <c r="E449" s="24">
        <v>0</v>
      </c>
      <c r="F449" s="24">
        <v>1200</v>
      </c>
      <c r="G449" s="24"/>
      <c r="H449" s="24"/>
      <c r="I449" s="24"/>
      <c r="J449" s="24"/>
      <c r="K449" s="24"/>
      <c r="L449" s="24">
        <v>1</v>
      </c>
      <c r="M449" s="24">
        <f t="shared" si="131"/>
        <v>1200</v>
      </c>
      <c r="N449" s="24">
        <v>1200</v>
      </c>
      <c r="O449" s="24"/>
      <c r="P449" s="24"/>
      <c r="Q449" s="24"/>
      <c r="R449" s="24"/>
      <c r="S449" s="24"/>
      <c r="T449" s="24"/>
      <c r="U449" s="24"/>
      <c r="V449" s="24">
        <f t="shared" si="132"/>
        <v>1</v>
      </c>
      <c r="W449" s="24">
        <f t="shared" si="133"/>
        <v>1200</v>
      </c>
      <c r="X449" s="24">
        <f t="shared" si="134"/>
        <v>1200</v>
      </c>
      <c r="Y449" s="24">
        <f t="shared" si="135"/>
        <v>0</v>
      </c>
      <c r="Z449" s="24">
        <f t="shared" si="136"/>
        <v>0</v>
      </c>
    </row>
    <row r="450" spans="1:26" x14ac:dyDescent="0.35">
      <c r="A450" s="26" t="s">
        <v>374</v>
      </c>
      <c r="B450" s="36" t="s">
        <v>2573</v>
      </c>
      <c r="C450" s="24" t="s">
        <v>139</v>
      </c>
      <c r="D450" s="24">
        <v>0</v>
      </c>
      <c r="E450" s="24">
        <v>0</v>
      </c>
      <c r="F450" s="24">
        <v>3429</v>
      </c>
      <c r="G450" s="24"/>
      <c r="H450" s="24"/>
      <c r="I450" s="24"/>
      <c r="J450" s="24"/>
      <c r="K450" s="24"/>
      <c r="L450" s="24"/>
      <c r="M450" s="24">
        <f t="shared" si="121"/>
        <v>0</v>
      </c>
      <c r="N450" s="24"/>
      <c r="O450" s="24">
        <v>0</v>
      </c>
      <c r="P450" s="24"/>
      <c r="Q450" s="24">
        <v>1</v>
      </c>
      <c r="R450" s="24">
        <f t="shared" si="122"/>
        <v>3429</v>
      </c>
      <c r="S450" s="24"/>
      <c r="T450" s="24">
        <v>3429</v>
      </c>
      <c r="U450" s="24"/>
      <c r="V450" s="24">
        <f t="shared" si="116"/>
        <v>1</v>
      </c>
      <c r="W450" s="24">
        <f t="shared" si="117"/>
        <v>3429</v>
      </c>
      <c r="X450" s="24">
        <f t="shared" si="118"/>
        <v>0</v>
      </c>
      <c r="Y450" s="24">
        <f t="shared" si="119"/>
        <v>3429</v>
      </c>
      <c r="Z450" s="24">
        <f t="shared" si="120"/>
        <v>0</v>
      </c>
    </row>
    <row r="451" spans="1:26" ht="26" x14ac:dyDescent="0.35">
      <c r="A451" s="26" t="s">
        <v>375</v>
      </c>
      <c r="B451" s="36" t="s">
        <v>2572</v>
      </c>
      <c r="C451" s="24" t="s">
        <v>139</v>
      </c>
      <c r="D451" s="24">
        <v>0</v>
      </c>
      <c r="E451" s="24">
        <v>0</v>
      </c>
      <c r="F451" s="24">
        <v>2500</v>
      </c>
      <c r="G451" s="24"/>
      <c r="H451" s="24"/>
      <c r="I451" s="24"/>
      <c r="J451" s="24"/>
      <c r="K451" s="24"/>
      <c r="L451" s="24"/>
      <c r="M451" s="24"/>
      <c r="N451" s="24"/>
      <c r="O451" s="24"/>
      <c r="P451" s="24"/>
      <c r="Q451" s="24">
        <v>1</v>
      </c>
      <c r="R451" s="24">
        <f>S451+T451+U451</f>
        <v>2500</v>
      </c>
      <c r="S451" s="24">
        <v>2500</v>
      </c>
      <c r="T451" s="24"/>
      <c r="U451" s="24"/>
      <c r="V451" s="24">
        <f>G451+L451+Q451</f>
        <v>1</v>
      </c>
      <c r="W451" s="24">
        <f t="shared" si="117"/>
        <v>2500</v>
      </c>
      <c r="X451" s="24">
        <f>I451+N451+S451</f>
        <v>2500</v>
      </c>
      <c r="Y451" s="24">
        <f t="shared" si="119"/>
        <v>0</v>
      </c>
      <c r="Z451" s="24">
        <f t="shared" si="120"/>
        <v>0</v>
      </c>
    </row>
    <row r="452" spans="1:26" ht="26" x14ac:dyDescent="0.35">
      <c r="A452" s="26" t="s">
        <v>376</v>
      </c>
      <c r="B452" s="36" t="s">
        <v>3680</v>
      </c>
      <c r="C452" s="24" t="s">
        <v>139</v>
      </c>
      <c r="D452" s="24">
        <v>0</v>
      </c>
      <c r="E452" s="24">
        <v>0</v>
      </c>
      <c r="F452" s="24">
        <v>3902</v>
      </c>
      <c r="G452" s="24"/>
      <c r="H452" s="24"/>
      <c r="I452" s="24"/>
      <c r="J452" s="24"/>
      <c r="K452" s="24"/>
      <c r="L452" s="24"/>
      <c r="M452" s="24">
        <f t="shared" si="121"/>
        <v>0</v>
      </c>
      <c r="N452" s="24"/>
      <c r="O452" s="24"/>
      <c r="P452" s="24"/>
      <c r="Q452" s="24">
        <v>1</v>
      </c>
      <c r="R452" s="24">
        <f t="shared" si="122"/>
        <v>3902</v>
      </c>
      <c r="S452" s="24">
        <v>3902</v>
      </c>
      <c r="T452" s="24"/>
      <c r="U452" s="24"/>
      <c r="V452" s="24">
        <f t="shared" si="116"/>
        <v>1</v>
      </c>
      <c r="W452" s="24">
        <f t="shared" si="117"/>
        <v>3902</v>
      </c>
      <c r="X452" s="24">
        <f t="shared" si="118"/>
        <v>3902</v>
      </c>
      <c r="Y452" s="24">
        <f t="shared" si="119"/>
        <v>0</v>
      </c>
      <c r="Z452" s="24">
        <f t="shared" si="120"/>
        <v>0</v>
      </c>
    </row>
    <row r="453" spans="1:26" x14ac:dyDescent="0.35">
      <c r="A453" s="26" t="s">
        <v>423</v>
      </c>
      <c r="B453" s="36" t="s">
        <v>2561</v>
      </c>
      <c r="C453" s="24" t="s">
        <v>139</v>
      </c>
      <c r="D453" s="24">
        <v>0</v>
      </c>
      <c r="E453" s="24">
        <v>1</v>
      </c>
      <c r="F453" s="24">
        <v>200</v>
      </c>
      <c r="G453" s="24"/>
      <c r="H453" s="24"/>
      <c r="I453" s="24"/>
      <c r="J453" s="24"/>
      <c r="K453" s="24"/>
      <c r="L453" s="24"/>
      <c r="M453" s="24">
        <f t="shared" si="121"/>
        <v>0</v>
      </c>
      <c r="N453" s="24"/>
      <c r="O453" s="24"/>
      <c r="P453" s="24"/>
      <c r="Q453" s="24">
        <v>1</v>
      </c>
      <c r="R453" s="24">
        <f t="shared" si="122"/>
        <v>200</v>
      </c>
      <c r="S453" s="24"/>
      <c r="T453" s="24"/>
      <c r="U453" s="24">
        <v>200</v>
      </c>
      <c r="V453" s="24">
        <f t="shared" si="116"/>
        <v>1</v>
      </c>
      <c r="W453" s="24">
        <f t="shared" si="117"/>
        <v>200</v>
      </c>
      <c r="X453" s="24">
        <f t="shared" si="118"/>
        <v>0</v>
      </c>
      <c r="Y453" s="24">
        <f t="shared" si="119"/>
        <v>0</v>
      </c>
      <c r="Z453" s="24">
        <f t="shared" si="120"/>
        <v>200</v>
      </c>
    </row>
    <row r="454" spans="1:26" ht="26" x14ac:dyDescent="0.35">
      <c r="A454" s="26" t="s">
        <v>424</v>
      </c>
      <c r="B454" s="36" t="s">
        <v>3681</v>
      </c>
      <c r="C454" s="24" t="s">
        <v>139</v>
      </c>
      <c r="D454" s="24">
        <v>0</v>
      </c>
      <c r="E454" s="24">
        <v>1</v>
      </c>
      <c r="F454" s="24">
        <v>535</v>
      </c>
      <c r="G454" s="24"/>
      <c r="H454" s="24"/>
      <c r="I454" s="24"/>
      <c r="J454" s="24"/>
      <c r="K454" s="24"/>
      <c r="L454" s="24"/>
      <c r="M454" s="24">
        <f t="shared" si="121"/>
        <v>0</v>
      </c>
      <c r="N454" s="24"/>
      <c r="O454" s="24"/>
      <c r="P454" s="24"/>
      <c r="Q454" s="24">
        <v>1</v>
      </c>
      <c r="R454" s="24">
        <f t="shared" si="122"/>
        <v>535</v>
      </c>
      <c r="S454" s="24"/>
      <c r="T454" s="24">
        <v>535</v>
      </c>
      <c r="U454" s="24"/>
      <c r="V454" s="24">
        <f t="shared" si="116"/>
        <v>1</v>
      </c>
      <c r="W454" s="24">
        <f t="shared" si="117"/>
        <v>535</v>
      </c>
      <c r="X454" s="24">
        <f t="shared" si="118"/>
        <v>0</v>
      </c>
      <c r="Y454" s="24">
        <f t="shared" si="119"/>
        <v>535</v>
      </c>
      <c r="Z454" s="24">
        <f t="shared" si="120"/>
        <v>0</v>
      </c>
    </row>
    <row r="455" spans="1:26" ht="26" x14ac:dyDescent="0.35">
      <c r="A455" s="26" t="s">
        <v>425</v>
      </c>
      <c r="B455" s="36" t="s">
        <v>2562</v>
      </c>
      <c r="C455" s="24" t="s">
        <v>139</v>
      </c>
      <c r="D455" s="24">
        <v>0</v>
      </c>
      <c r="E455" s="24">
        <v>0</v>
      </c>
      <c r="F455" s="24">
        <v>890</v>
      </c>
      <c r="G455" s="24"/>
      <c r="H455" s="24"/>
      <c r="I455" s="24"/>
      <c r="J455" s="24"/>
      <c r="K455" s="24"/>
      <c r="L455" s="24"/>
      <c r="M455" s="24">
        <f t="shared" si="121"/>
        <v>0</v>
      </c>
      <c r="N455" s="24"/>
      <c r="O455" s="24"/>
      <c r="P455" s="24"/>
      <c r="Q455" s="24">
        <v>1</v>
      </c>
      <c r="R455" s="24">
        <f t="shared" si="122"/>
        <v>890</v>
      </c>
      <c r="S455" s="24"/>
      <c r="T455" s="24">
        <v>890</v>
      </c>
      <c r="U455" s="24"/>
      <c r="V455" s="24">
        <f t="shared" si="116"/>
        <v>1</v>
      </c>
      <c r="W455" s="24">
        <f t="shared" si="117"/>
        <v>890</v>
      </c>
      <c r="X455" s="24">
        <f t="shared" si="118"/>
        <v>0</v>
      </c>
      <c r="Y455" s="24">
        <f t="shared" si="119"/>
        <v>890</v>
      </c>
      <c r="Z455" s="24">
        <f t="shared" si="120"/>
        <v>0</v>
      </c>
    </row>
    <row r="456" spans="1:26" x14ac:dyDescent="0.35">
      <c r="A456" s="26" t="s">
        <v>426</v>
      </c>
      <c r="B456" s="36" t="s">
        <v>2563</v>
      </c>
      <c r="C456" s="24" t="s">
        <v>139</v>
      </c>
      <c r="D456" s="24">
        <v>0</v>
      </c>
      <c r="E456" s="24">
        <v>0</v>
      </c>
      <c r="F456" s="24">
        <v>1760</v>
      </c>
      <c r="G456" s="24"/>
      <c r="H456" s="24"/>
      <c r="I456" s="24"/>
      <c r="J456" s="24"/>
      <c r="K456" s="24"/>
      <c r="L456" s="24"/>
      <c r="M456" s="24"/>
      <c r="N456" s="24"/>
      <c r="O456" s="24"/>
      <c r="P456" s="24"/>
      <c r="Q456" s="24">
        <v>1</v>
      </c>
      <c r="R456" s="24">
        <f t="shared" si="122"/>
        <v>1760</v>
      </c>
      <c r="S456" s="24">
        <v>1760</v>
      </c>
      <c r="T456" s="24"/>
      <c r="U456" s="24"/>
      <c r="V456" s="24">
        <f t="shared" si="116"/>
        <v>1</v>
      </c>
      <c r="W456" s="24">
        <f t="shared" si="117"/>
        <v>1760</v>
      </c>
      <c r="X456" s="24">
        <f t="shared" si="118"/>
        <v>1760</v>
      </c>
      <c r="Y456" s="24">
        <f t="shared" si="119"/>
        <v>0</v>
      </c>
      <c r="Z456" s="24">
        <f t="shared" si="120"/>
        <v>0</v>
      </c>
    </row>
    <row r="457" spans="1:26" x14ac:dyDescent="0.35">
      <c r="A457" s="26" t="s">
        <v>427</v>
      </c>
      <c r="B457" s="36" t="s">
        <v>2570</v>
      </c>
      <c r="C457" s="24" t="s">
        <v>139</v>
      </c>
      <c r="D457" s="24">
        <v>0</v>
      </c>
      <c r="E457" s="24">
        <v>0</v>
      </c>
      <c r="F457" s="24">
        <v>150</v>
      </c>
      <c r="G457" s="24"/>
      <c r="H457" s="24"/>
      <c r="I457" s="24"/>
      <c r="J457" s="24"/>
      <c r="K457" s="24"/>
      <c r="L457" s="24"/>
      <c r="M457" s="24"/>
      <c r="N457" s="24"/>
      <c r="O457" s="24"/>
      <c r="P457" s="24"/>
      <c r="Q457" s="24">
        <v>1</v>
      </c>
      <c r="R457" s="24">
        <f t="shared" si="122"/>
        <v>150</v>
      </c>
      <c r="S457" s="24"/>
      <c r="T457" s="24">
        <v>150</v>
      </c>
      <c r="U457" s="24"/>
      <c r="V457" s="24">
        <f t="shared" si="116"/>
        <v>1</v>
      </c>
      <c r="W457" s="24">
        <f t="shared" si="117"/>
        <v>150</v>
      </c>
      <c r="X457" s="24">
        <f t="shared" si="118"/>
        <v>0</v>
      </c>
      <c r="Y457" s="24">
        <f t="shared" si="119"/>
        <v>150</v>
      </c>
      <c r="Z457" s="24">
        <f t="shared" si="120"/>
        <v>0</v>
      </c>
    </row>
    <row r="458" spans="1:26" ht="26" x14ac:dyDescent="0.35">
      <c r="A458" s="14">
        <v>8</v>
      </c>
      <c r="B458" s="35" t="s">
        <v>56</v>
      </c>
      <c r="C458" s="22"/>
      <c r="D458" s="22"/>
      <c r="E458" s="22"/>
      <c r="F458" s="22"/>
      <c r="G458" s="22"/>
      <c r="H458" s="22">
        <f>SUM(H459:H475)</f>
        <v>8450</v>
      </c>
      <c r="I458" s="22">
        <f>SUM(I459:I475)</f>
        <v>7400</v>
      </c>
      <c r="J458" s="22">
        <f>SUM(J459:J475)</f>
        <v>1050</v>
      </c>
      <c r="K458" s="22">
        <f>SUM(K459:K475)</f>
        <v>0</v>
      </c>
      <c r="L458" s="22"/>
      <c r="M458" s="22">
        <f>SUM(M459:M475)</f>
        <v>15590</v>
      </c>
      <c r="N458" s="22">
        <f>SUM(N459:N475)</f>
        <v>8040</v>
      </c>
      <c r="O458" s="22">
        <f>SUM(O459:O475)</f>
        <v>5550</v>
      </c>
      <c r="P458" s="22">
        <f>SUM(P459:P475)</f>
        <v>2000</v>
      </c>
      <c r="Q458" s="22"/>
      <c r="R458" s="22">
        <f>SUM(R459:R475)</f>
        <v>14750</v>
      </c>
      <c r="S458" s="22">
        <f>SUM(S459:S475)</f>
        <v>9100</v>
      </c>
      <c r="T458" s="22">
        <f>SUM(T459:T475)</f>
        <v>3150</v>
      </c>
      <c r="U458" s="22">
        <f>SUM(U459:U475)</f>
        <v>2500</v>
      </c>
      <c r="V458" s="22"/>
      <c r="W458" s="22">
        <f>SUM(W459:W475)</f>
        <v>38790</v>
      </c>
      <c r="X458" s="22">
        <f>SUM(X459:X475)</f>
        <v>24540</v>
      </c>
      <c r="Y458" s="22">
        <f>SUM(Y459:Y475)</f>
        <v>9750</v>
      </c>
      <c r="Z458" s="22">
        <f>SUM(Z459:Z475)</f>
        <v>4500</v>
      </c>
    </row>
    <row r="459" spans="1:26" ht="26" x14ac:dyDescent="0.35">
      <c r="A459" s="26" t="s">
        <v>638</v>
      </c>
      <c r="B459" s="36" t="s">
        <v>620</v>
      </c>
      <c r="C459" s="24" t="s">
        <v>32</v>
      </c>
      <c r="D459" s="24">
        <v>4</v>
      </c>
      <c r="E459" s="24">
        <v>2</v>
      </c>
      <c r="F459" s="24">
        <v>3100</v>
      </c>
      <c r="G459" s="24">
        <v>1</v>
      </c>
      <c r="H459" s="24">
        <f t="shared" si="115"/>
        <v>3100</v>
      </c>
      <c r="I459" s="24">
        <v>3100</v>
      </c>
      <c r="J459" s="24"/>
      <c r="K459" s="24"/>
      <c r="L459" s="24"/>
      <c r="M459" s="24"/>
      <c r="N459" s="24"/>
      <c r="O459" s="24"/>
      <c r="P459" s="24"/>
      <c r="Q459" s="24"/>
      <c r="R459" s="24"/>
      <c r="S459" s="24"/>
      <c r="T459" s="24"/>
      <c r="U459" s="24"/>
      <c r="V459" s="24">
        <f t="shared" si="116"/>
        <v>1</v>
      </c>
      <c r="W459" s="24">
        <f t="shared" si="117"/>
        <v>3100</v>
      </c>
      <c r="X459" s="24">
        <f t="shared" si="118"/>
        <v>3100</v>
      </c>
      <c r="Y459" s="24">
        <f t="shared" si="119"/>
        <v>0</v>
      </c>
      <c r="Z459" s="24">
        <f t="shared" si="120"/>
        <v>0</v>
      </c>
    </row>
    <row r="460" spans="1:26" ht="26" x14ac:dyDescent="0.35">
      <c r="A460" s="26" t="s">
        <v>639</v>
      </c>
      <c r="B460" s="36" t="s">
        <v>2660</v>
      </c>
      <c r="C460" s="24" t="s">
        <v>33</v>
      </c>
      <c r="D460" s="24">
        <v>1</v>
      </c>
      <c r="E460" s="24">
        <v>0</v>
      </c>
      <c r="F460" s="24">
        <v>2500</v>
      </c>
      <c r="G460" s="24">
        <v>1</v>
      </c>
      <c r="H460" s="24">
        <f t="shared" si="115"/>
        <v>2500</v>
      </c>
      <c r="I460" s="24">
        <v>2500</v>
      </c>
      <c r="J460" s="24"/>
      <c r="K460" s="24"/>
      <c r="L460" s="24"/>
      <c r="M460" s="24"/>
      <c r="N460" s="24"/>
      <c r="O460" s="24"/>
      <c r="P460" s="24"/>
      <c r="Q460" s="24"/>
      <c r="R460" s="24"/>
      <c r="S460" s="24"/>
      <c r="T460" s="24"/>
      <c r="U460" s="24"/>
      <c r="V460" s="24">
        <f t="shared" si="116"/>
        <v>1</v>
      </c>
      <c r="W460" s="24">
        <f t="shared" si="117"/>
        <v>2500</v>
      </c>
      <c r="X460" s="24">
        <f t="shared" si="118"/>
        <v>2500</v>
      </c>
      <c r="Y460" s="24">
        <f t="shared" si="119"/>
        <v>0</v>
      </c>
      <c r="Z460" s="24">
        <f t="shared" si="120"/>
        <v>0</v>
      </c>
    </row>
    <row r="461" spans="1:26" x14ac:dyDescent="0.35">
      <c r="A461" s="26" t="s">
        <v>640</v>
      </c>
      <c r="B461" s="36" t="s">
        <v>2651</v>
      </c>
      <c r="C461" s="24" t="s">
        <v>32</v>
      </c>
      <c r="D461" s="24">
        <v>4</v>
      </c>
      <c r="E461" s="24">
        <v>3</v>
      </c>
      <c r="F461" s="24">
        <v>1800</v>
      </c>
      <c r="G461" s="24">
        <v>1</v>
      </c>
      <c r="H461" s="24">
        <f t="shared" si="115"/>
        <v>1800</v>
      </c>
      <c r="I461" s="24">
        <v>1800</v>
      </c>
      <c r="J461" s="24"/>
      <c r="K461" s="24"/>
      <c r="L461" s="24"/>
      <c r="M461" s="24"/>
      <c r="N461" s="24"/>
      <c r="O461" s="24"/>
      <c r="P461" s="24"/>
      <c r="Q461" s="24"/>
      <c r="R461" s="24"/>
      <c r="S461" s="24"/>
      <c r="T461" s="24"/>
      <c r="U461" s="24"/>
      <c r="V461" s="24">
        <f t="shared" si="116"/>
        <v>1</v>
      </c>
      <c r="W461" s="24">
        <f t="shared" si="117"/>
        <v>1800</v>
      </c>
      <c r="X461" s="24">
        <f t="shared" si="118"/>
        <v>1800</v>
      </c>
      <c r="Y461" s="24">
        <f t="shared" si="119"/>
        <v>0</v>
      </c>
      <c r="Z461" s="24">
        <f t="shared" si="120"/>
        <v>0</v>
      </c>
    </row>
    <row r="462" spans="1:26" x14ac:dyDescent="0.35">
      <c r="A462" s="26" t="s">
        <v>641</v>
      </c>
      <c r="B462" s="36" t="s">
        <v>130</v>
      </c>
      <c r="C462" s="24" t="s">
        <v>139</v>
      </c>
      <c r="D462" s="24">
        <v>30</v>
      </c>
      <c r="E462" s="24">
        <v>10</v>
      </c>
      <c r="F462" s="24">
        <v>105</v>
      </c>
      <c r="G462" s="24">
        <v>10</v>
      </c>
      <c r="H462" s="24">
        <f t="shared" si="115"/>
        <v>1050</v>
      </c>
      <c r="I462" s="24"/>
      <c r="J462" s="24">
        <v>1050</v>
      </c>
      <c r="K462" s="24"/>
      <c r="L462" s="24">
        <v>10</v>
      </c>
      <c r="M462" s="24">
        <f t="shared" si="121"/>
        <v>1050</v>
      </c>
      <c r="N462" s="24"/>
      <c r="O462" s="24">
        <v>1050</v>
      </c>
      <c r="P462" s="24"/>
      <c r="Q462" s="24"/>
      <c r="R462" s="24"/>
      <c r="S462" s="24"/>
      <c r="T462" s="24"/>
      <c r="U462" s="24"/>
      <c r="V462" s="24">
        <f t="shared" si="116"/>
        <v>20</v>
      </c>
      <c r="W462" s="24">
        <f t="shared" si="117"/>
        <v>2100</v>
      </c>
      <c r="X462" s="24">
        <f t="shared" si="118"/>
        <v>0</v>
      </c>
      <c r="Y462" s="24">
        <f t="shared" si="119"/>
        <v>2100</v>
      </c>
      <c r="Z462" s="24">
        <f t="shared" si="120"/>
        <v>0</v>
      </c>
    </row>
    <row r="463" spans="1:26" x14ac:dyDescent="0.35">
      <c r="A463" s="26" t="s">
        <v>642</v>
      </c>
      <c r="B463" s="36" t="s">
        <v>1870</v>
      </c>
      <c r="C463" s="24" t="s">
        <v>32</v>
      </c>
      <c r="D463" s="24">
        <v>30</v>
      </c>
      <c r="E463" s="24">
        <v>7</v>
      </c>
      <c r="F463" s="24">
        <v>450</v>
      </c>
      <c r="G463" s="24"/>
      <c r="H463" s="24"/>
      <c r="I463" s="24"/>
      <c r="J463" s="24"/>
      <c r="K463" s="24"/>
      <c r="L463" s="24">
        <v>10</v>
      </c>
      <c r="M463" s="24">
        <f t="shared" si="121"/>
        <v>4500</v>
      </c>
      <c r="N463" s="24"/>
      <c r="O463" s="24">
        <v>4500</v>
      </c>
      <c r="P463" s="24"/>
      <c r="Q463" s="24">
        <v>13</v>
      </c>
      <c r="R463" s="24">
        <f t="shared" si="122"/>
        <v>3150</v>
      </c>
      <c r="S463" s="24"/>
      <c r="T463" s="24">
        <v>3150</v>
      </c>
      <c r="U463" s="24"/>
      <c r="V463" s="24">
        <f t="shared" si="116"/>
        <v>23</v>
      </c>
      <c r="W463" s="24">
        <f t="shared" si="117"/>
        <v>7650</v>
      </c>
      <c r="X463" s="24">
        <f t="shared" si="118"/>
        <v>0</v>
      </c>
      <c r="Y463" s="24">
        <f t="shared" si="119"/>
        <v>7650</v>
      </c>
      <c r="Z463" s="24">
        <f t="shared" si="120"/>
        <v>0</v>
      </c>
    </row>
    <row r="464" spans="1:26" ht="26" x14ac:dyDescent="0.35">
      <c r="A464" s="26" t="s">
        <v>643</v>
      </c>
      <c r="B464" s="36" t="s">
        <v>2652</v>
      </c>
      <c r="C464" s="24" t="s">
        <v>32</v>
      </c>
      <c r="D464" s="24">
        <v>4</v>
      </c>
      <c r="E464" s="24">
        <v>2</v>
      </c>
      <c r="F464" s="24">
        <v>2340</v>
      </c>
      <c r="G464" s="24"/>
      <c r="H464" s="24"/>
      <c r="I464" s="24"/>
      <c r="J464" s="24"/>
      <c r="K464" s="24"/>
      <c r="L464" s="24">
        <v>1</v>
      </c>
      <c r="M464" s="24">
        <f t="shared" si="121"/>
        <v>2340</v>
      </c>
      <c r="N464" s="24">
        <v>2340</v>
      </c>
      <c r="O464" s="24"/>
      <c r="P464" s="24"/>
      <c r="Q464" s="24"/>
      <c r="R464" s="24"/>
      <c r="S464" s="24"/>
      <c r="T464" s="24"/>
      <c r="U464" s="24"/>
      <c r="V464" s="24">
        <f t="shared" si="116"/>
        <v>1</v>
      </c>
      <c r="W464" s="24">
        <f t="shared" si="117"/>
        <v>2340</v>
      </c>
      <c r="X464" s="24">
        <f t="shared" si="118"/>
        <v>2340</v>
      </c>
      <c r="Y464" s="24">
        <f t="shared" si="119"/>
        <v>0</v>
      </c>
      <c r="Z464" s="24">
        <f t="shared" si="120"/>
        <v>0</v>
      </c>
    </row>
    <row r="465" spans="1:26" x14ac:dyDescent="0.35">
      <c r="A465" s="26" t="s">
        <v>644</v>
      </c>
      <c r="B465" s="36" t="s">
        <v>3682</v>
      </c>
      <c r="C465" s="24" t="s">
        <v>32</v>
      </c>
      <c r="D465" s="24">
        <v>1</v>
      </c>
      <c r="E465" s="24">
        <v>0</v>
      </c>
      <c r="F465" s="24"/>
      <c r="G465" s="24"/>
      <c r="H465" s="24"/>
      <c r="I465" s="24"/>
      <c r="J465" s="24"/>
      <c r="K465" s="24"/>
      <c r="L465" s="24">
        <v>1</v>
      </c>
      <c r="M465" s="24">
        <f t="shared" si="121"/>
        <v>1000</v>
      </c>
      <c r="N465" s="24">
        <v>1000</v>
      </c>
      <c r="O465" s="24"/>
      <c r="P465" s="24"/>
      <c r="Q465" s="24"/>
      <c r="R465" s="24"/>
      <c r="S465" s="24"/>
      <c r="T465" s="24"/>
      <c r="U465" s="24"/>
      <c r="V465" s="24">
        <f t="shared" si="116"/>
        <v>1</v>
      </c>
      <c r="W465" s="24">
        <f t="shared" si="117"/>
        <v>1000</v>
      </c>
      <c r="X465" s="24">
        <f t="shared" si="118"/>
        <v>1000</v>
      </c>
      <c r="Y465" s="24">
        <f t="shared" si="119"/>
        <v>0</v>
      </c>
      <c r="Z465" s="24">
        <f t="shared" si="120"/>
        <v>0</v>
      </c>
    </row>
    <row r="466" spans="1:26" x14ac:dyDescent="0.35">
      <c r="A466" s="26" t="s">
        <v>645</v>
      </c>
      <c r="B466" s="36" t="s">
        <v>2653</v>
      </c>
      <c r="C466" s="24" t="s">
        <v>139</v>
      </c>
      <c r="D466" s="24">
        <v>1</v>
      </c>
      <c r="E466" s="24">
        <v>0</v>
      </c>
      <c r="F466" s="24">
        <v>1200</v>
      </c>
      <c r="G466" s="24"/>
      <c r="H466" s="24"/>
      <c r="I466" s="24"/>
      <c r="J466" s="24"/>
      <c r="K466" s="24"/>
      <c r="L466" s="24">
        <v>1</v>
      </c>
      <c r="M466" s="24">
        <f t="shared" si="121"/>
        <v>1200</v>
      </c>
      <c r="N466" s="24">
        <v>1200</v>
      </c>
      <c r="O466" s="24"/>
      <c r="P466" s="24"/>
      <c r="Q466" s="24"/>
      <c r="R466" s="24"/>
      <c r="S466" s="24"/>
      <c r="T466" s="24"/>
      <c r="U466" s="24"/>
      <c r="V466" s="24">
        <f t="shared" si="116"/>
        <v>1</v>
      </c>
      <c r="W466" s="24">
        <f t="shared" si="117"/>
        <v>1200</v>
      </c>
      <c r="X466" s="24">
        <f t="shared" si="118"/>
        <v>1200</v>
      </c>
      <c r="Y466" s="24">
        <f t="shared" si="119"/>
        <v>0</v>
      </c>
      <c r="Z466" s="24">
        <f t="shared" si="120"/>
        <v>0</v>
      </c>
    </row>
    <row r="467" spans="1:26" x14ac:dyDescent="0.35">
      <c r="A467" s="26" t="s">
        <v>646</v>
      </c>
      <c r="B467" s="36" t="s">
        <v>2654</v>
      </c>
      <c r="C467" s="24" t="s">
        <v>139</v>
      </c>
      <c r="D467" s="24">
        <v>1</v>
      </c>
      <c r="E467" s="24">
        <v>0</v>
      </c>
      <c r="F467" s="24">
        <v>1600</v>
      </c>
      <c r="G467" s="24"/>
      <c r="H467" s="24"/>
      <c r="I467" s="24"/>
      <c r="J467" s="24"/>
      <c r="K467" s="24"/>
      <c r="L467" s="24">
        <v>1</v>
      </c>
      <c r="M467" s="24">
        <f t="shared" si="121"/>
        <v>1600</v>
      </c>
      <c r="N467" s="24">
        <v>1600</v>
      </c>
      <c r="O467" s="24"/>
      <c r="P467" s="24"/>
      <c r="Q467" s="24"/>
      <c r="R467" s="24"/>
      <c r="S467" s="24"/>
      <c r="T467" s="24"/>
      <c r="U467" s="24"/>
      <c r="V467" s="24">
        <f t="shared" si="116"/>
        <v>1</v>
      </c>
      <c r="W467" s="24">
        <f t="shared" si="117"/>
        <v>1600</v>
      </c>
      <c r="X467" s="24">
        <f t="shared" si="118"/>
        <v>1600</v>
      </c>
      <c r="Y467" s="24">
        <f t="shared" si="119"/>
        <v>0</v>
      </c>
      <c r="Z467" s="24">
        <f t="shared" si="120"/>
        <v>0</v>
      </c>
    </row>
    <row r="468" spans="1:26" ht="26" x14ac:dyDescent="0.35">
      <c r="A468" s="26" t="s">
        <v>647</v>
      </c>
      <c r="B468" s="36" t="s">
        <v>2655</v>
      </c>
      <c r="C468" s="24" t="s">
        <v>33</v>
      </c>
      <c r="D468" s="24">
        <v>7</v>
      </c>
      <c r="E468" s="24">
        <v>2</v>
      </c>
      <c r="F468" s="24">
        <v>850</v>
      </c>
      <c r="G468" s="24"/>
      <c r="H468" s="24"/>
      <c r="I468" s="24"/>
      <c r="J468" s="24"/>
      <c r="K468" s="24"/>
      <c r="L468" s="24">
        <v>1</v>
      </c>
      <c r="M468" s="24">
        <f t="shared" si="121"/>
        <v>850</v>
      </c>
      <c r="N468" s="24">
        <v>850</v>
      </c>
      <c r="O468" s="24"/>
      <c r="P468" s="24"/>
      <c r="Q468" s="24"/>
      <c r="R468" s="24"/>
      <c r="S468" s="24"/>
      <c r="T468" s="24"/>
      <c r="U468" s="24"/>
      <c r="V468" s="24">
        <f t="shared" si="116"/>
        <v>1</v>
      </c>
      <c r="W468" s="24">
        <f t="shared" si="117"/>
        <v>850</v>
      </c>
      <c r="X468" s="24">
        <f t="shared" si="118"/>
        <v>850</v>
      </c>
      <c r="Y468" s="24">
        <f t="shared" si="119"/>
        <v>0</v>
      </c>
      <c r="Z468" s="24">
        <f t="shared" si="120"/>
        <v>0</v>
      </c>
    </row>
    <row r="469" spans="1:26" x14ac:dyDescent="0.35">
      <c r="A469" s="26" t="s">
        <v>648</v>
      </c>
      <c r="B469" s="36" t="s">
        <v>1424</v>
      </c>
      <c r="C469" s="24" t="s">
        <v>139</v>
      </c>
      <c r="D469" s="24">
        <v>7</v>
      </c>
      <c r="E469" s="24">
        <v>2</v>
      </c>
      <c r="F469" s="24">
        <v>850</v>
      </c>
      <c r="G469" s="24"/>
      <c r="H469" s="24"/>
      <c r="I469" s="24"/>
      <c r="J469" s="24"/>
      <c r="K469" s="24"/>
      <c r="L469" s="24">
        <v>1</v>
      </c>
      <c r="M469" s="24">
        <f t="shared" si="121"/>
        <v>1050</v>
      </c>
      <c r="N469" s="24">
        <v>1050</v>
      </c>
      <c r="O469" s="24"/>
      <c r="P469" s="24"/>
      <c r="Q469" s="24"/>
      <c r="R469" s="24"/>
      <c r="S469" s="24"/>
      <c r="T469" s="24"/>
      <c r="U469" s="24"/>
      <c r="V469" s="24">
        <f t="shared" si="116"/>
        <v>1</v>
      </c>
      <c r="W469" s="24">
        <f t="shared" si="117"/>
        <v>1050</v>
      </c>
      <c r="X469" s="24">
        <f t="shared" si="118"/>
        <v>1050</v>
      </c>
      <c r="Y469" s="24">
        <f t="shared" si="119"/>
        <v>0</v>
      </c>
      <c r="Z469" s="24">
        <f t="shared" si="120"/>
        <v>0</v>
      </c>
    </row>
    <row r="470" spans="1:26" ht="26" x14ac:dyDescent="0.35">
      <c r="A470" s="26" t="s">
        <v>649</v>
      </c>
      <c r="B470" s="36" t="s">
        <v>2657</v>
      </c>
      <c r="C470" s="24" t="s">
        <v>145</v>
      </c>
      <c r="D470" s="24">
        <v>350</v>
      </c>
      <c r="E470" s="24">
        <v>290</v>
      </c>
      <c r="F470" s="24">
        <v>20</v>
      </c>
      <c r="G470" s="24"/>
      <c r="H470" s="24"/>
      <c r="I470" s="24"/>
      <c r="J470" s="24"/>
      <c r="K470" s="24"/>
      <c r="L470" s="24">
        <v>100</v>
      </c>
      <c r="M470" s="24">
        <f t="shared" ref="M470:M527" si="137">N470+O470+P470</f>
        <v>2000</v>
      </c>
      <c r="N470" s="24"/>
      <c r="O470" s="24"/>
      <c r="P470" s="24">
        <v>2000</v>
      </c>
      <c r="Q470" s="24"/>
      <c r="R470" s="24"/>
      <c r="S470" s="24"/>
      <c r="T470" s="24"/>
      <c r="U470" s="24"/>
      <c r="V470" s="24">
        <f t="shared" ref="V470:V534" si="138">G470+L470+Q470</f>
        <v>100</v>
      </c>
      <c r="W470" s="24">
        <f t="shared" ref="W470:W534" si="139">X470+Y470+Z470</f>
        <v>2000</v>
      </c>
      <c r="X470" s="24">
        <f t="shared" ref="X470:X534" si="140">I470+N470+S470</f>
        <v>0</v>
      </c>
      <c r="Y470" s="24">
        <f t="shared" ref="Y470:Y534" si="141">J470+O470+T470</f>
        <v>0</v>
      </c>
      <c r="Z470" s="24">
        <f t="shared" ref="Z470:Z534" si="142">K470+P470+U470</f>
        <v>2000</v>
      </c>
    </row>
    <row r="471" spans="1:26" x14ac:dyDescent="0.35">
      <c r="A471" s="26" t="s">
        <v>650</v>
      </c>
      <c r="B471" s="36" t="s">
        <v>2656</v>
      </c>
      <c r="C471" s="24" t="s">
        <v>32</v>
      </c>
      <c r="D471" s="24">
        <v>1</v>
      </c>
      <c r="E471" s="24">
        <v>0</v>
      </c>
      <c r="F471" s="24">
        <v>1900</v>
      </c>
      <c r="G471" s="24"/>
      <c r="H471" s="24"/>
      <c r="I471" s="24"/>
      <c r="J471" s="24"/>
      <c r="K471" s="24"/>
      <c r="L471" s="24"/>
      <c r="M471" s="24"/>
      <c r="N471" s="24"/>
      <c r="O471" s="24"/>
      <c r="P471" s="24"/>
      <c r="Q471" s="24">
        <v>1</v>
      </c>
      <c r="R471" s="24">
        <f t="shared" ref="R471" si="143">S471+T471+U471</f>
        <v>1900</v>
      </c>
      <c r="S471" s="24">
        <v>1900</v>
      </c>
      <c r="T471" s="24"/>
      <c r="U471" s="24"/>
      <c r="V471" s="24">
        <f t="shared" si="138"/>
        <v>1</v>
      </c>
      <c r="W471" s="24">
        <f t="shared" si="139"/>
        <v>1900</v>
      </c>
      <c r="X471" s="24">
        <f t="shared" si="140"/>
        <v>1900</v>
      </c>
      <c r="Y471" s="24">
        <f t="shared" si="141"/>
        <v>0</v>
      </c>
      <c r="Z471" s="24">
        <f t="shared" si="142"/>
        <v>0</v>
      </c>
    </row>
    <row r="472" spans="1:26" ht="26" x14ac:dyDescent="0.35">
      <c r="A472" s="26" t="s">
        <v>651</v>
      </c>
      <c r="B472" s="36" t="s">
        <v>2658</v>
      </c>
      <c r="C472" s="24" t="s">
        <v>33</v>
      </c>
      <c r="D472" s="24">
        <v>2</v>
      </c>
      <c r="E472" s="24">
        <v>1</v>
      </c>
      <c r="F472" s="24">
        <v>3600</v>
      </c>
      <c r="G472" s="24"/>
      <c r="H472" s="24"/>
      <c r="I472" s="24"/>
      <c r="J472" s="24"/>
      <c r="K472" s="24"/>
      <c r="L472" s="24"/>
      <c r="M472" s="24">
        <f t="shared" si="137"/>
        <v>0</v>
      </c>
      <c r="N472" s="24"/>
      <c r="O472" s="24"/>
      <c r="P472" s="24"/>
      <c r="Q472" s="24">
        <v>1</v>
      </c>
      <c r="R472" s="24">
        <f t="shared" ref="R472:R534" si="144">S472+T472+U472</f>
        <v>3600</v>
      </c>
      <c r="S472" s="24">
        <v>3600</v>
      </c>
      <c r="T472" s="24"/>
      <c r="U472" s="24"/>
      <c r="V472" s="24">
        <f t="shared" si="138"/>
        <v>1</v>
      </c>
      <c r="W472" s="24">
        <f t="shared" si="139"/>
        <v>3600</v>
      </c>
      <c r="X472" s="24">
        <f t="shared" si="140"/>
        <v>3600</v>
      </c>
      <c r="Y472" s="24">
        <f t="shared" si="141"/>
        <v>0</v>
      </c>
      <c r="Z472" s="24">
        <f t="shared" si="142"/>
        <v>0</v>
      </c>
    </row>
    <row r="473" spans="1:26" x14ac:dyDescent="0.35">
      <c r="A473" s="26" t="s">
        <v>652</v>
      </c>
      <c r="B473" s="36" t="s">
        <v>1747</v>
      </c>
      <c r="C473" s="24" t="s">
        <v>139</v>
      </c>
      <c r="D473" s="24">
        <v>1</v>
      </c>
      <c r="E473" s="24">
        <v>1</v>
      </c>
      <c r="F473" s="24">
        <v>2200</v>
      </c>
      <c r="G473" s="24"/>
      <c r="H473" s="24"/>
      <c r="I473" s="24"/>
      <c r="J473" s="24"/>
      <c r="K473" s="24"/>
      <c r="L473" s="24"/>
      <c r="M473" s="24">
        <f t="shared" si="137"/>
        <v>0</v>
      </c>
      <c r="N473" s="24"/>
      <c r="O473" s="24"/>
      <c r="P473" s="24"/>
      <c r="Q473" s="24">
        <v>1</v>
      </c>
      <c r="R473" s="24">
        <f t="shared" si="144"/>
        <v>2200</v>
      </c>
      <c r="S473" s="24">
        <v>2200</v>
      </c>
      <c r="T473" s="24"/>
      <c r="U473" s="24"/>
      <c r="V473" s="24">
        <f t="shared" si="138"/>
        <v>1</v>
      </c>
      <c r="W473" s="24">
        <f t="shared" si="139"/>
        <v>2200</v>
      </c>
      <c r="X473" s="24">
        <f t="shared" si="140"/>
        <v>2200</v>
      </c>
      <c r="Y473" s="24">
        <f t="shared" si="141"/>
        <v>0</v>
      </c>
      <c r="Z473" s="24">
        <f t="shared" si="142"/>
        <v>0</v>
      </c>
    </row>
    <row r="474" spans="1:26" x14ac:dyDescent="0.35">
      <c r="A474" s="26" t="s">
        <v>653</v>
      </c>
      <c r="B474" s="36" t="s">
        <v>2659</v>
      </c>
      <c r="C474" s="24" t="s">
        <v>139</v>
      </c>
      <c r="D474" s="24">
        <v>4</v>
      </c>
      <c r="E474" s="24">
        <v>2</v>
      </c>
      <c r="F474" s="24">
        <v>700</v>
      </c>
      <c r="G474" s="24"/>
      <c r="H474" s="24"/>
      <c r="I474" s="24"/>
      <c r="J474" s="24"/>
      <c r="K474" s="24"/>
      <c r="L474" s="24"/>
      <c r="M474" s="24">
        <f t="shared" si="137"/>
        <v>0</v>
      </c>
      <c r="N474" s="24"/>
      <c r="O474" s="24"/>
      <c r="P474" s="24"/>
      <c r="Q474" s="24">
        <v>2</v>
      </c>
      <c r="R474" s="24">
        <f t="shared" si="144"/>
        <v>1400</v>
      </c>
      <c r="S474" s="24">
        <v>1400</v>
      </c>
      <c r="T474" s="24"/>
      <c r="U474" s="24"/>
      <c r="V474" s="24">
        <f t="shared" si="138"/>
        <v>2</v>
      </c>
      <c r="W474" s="24">
        <f t="shared" si="139"/>
        <v>1400</v>
      </c>
      <c r="X474" s="24">
        <f t="shared" si="140"/>
        <v>1400</v>
      </c>
      <c r="Y474" s="24">
        <f t="shared" si="141"/>
        <v>0</v>
      </c>
      <c r="Z474" s="24">
        <f t="shared" si="142"/>
        <v>0</v>
      </c>
    </row>
    <row r="475" spans="1:26" x14ac:dyDescent="0.35">
      <c r="A475" s="26" t="s">
        <v>1482</v>
      </c>
      <c r="B475" s="36" t="s">
        <v>1878</v>
      </c>
      <c r="C475" s="24" t="s">
        <v>33</v>
      </c>
      <c r="D475" s="24">
        <v>2</v>
      </c>
      <c r="E475" s="24">
        <v>2</v>
      </c>
      <c r="F475" s="24">
        <v>2500</v>
      </c>
      <c r="G475" s="24"/>
      <c r="H475" s="24"/>
      <c r="I475" s="24"/>
      <c r="J475" s="24"/>
      <c r="K475" s="24"/>
      <c r="L475" s="24"/>
      <c r="M475" s="24">
        <f t="shared" si="137"/>
        <v>0</v>
      </c>
      <c r="N475" s="24"/>
      <c r="O475" s="24"/>
      <c r="P475" s="24"/>
      <c r="Q475" s="24">
        <v>1</v>
      </c>
      <c r="R475" s="24">
        <f t="shared" si="144"/>
        <v>2500</v>
      </c>
      <c r="S475" s="24"/>
      <c r="T475" s="24"/>
      <c r="U475" s="24">
        <v>2500</v>
      </c>
      <c r="V475" s="24">
        <f t="shared" si="138"/>
        <v>1</v>
      </c>
      <c r="W475" s="24">
        <f t="shared" si="139"/>
        <v>2500</v>
      </c>
      <c r="X475" s="24">
        <f t="shared" si="140"/>
        <v>0</v>
      </c>
      <c r="Y475" s="24">
        <f t="shared" si="141"/>
        <v>0</v>
      </c>
      <c r="Z475" s="24">
        <f t="shared" si="142"/>
        <v>2500</v>
      </c>
    </row>
    <row r="476" spans="1:26" ht="26" x14ac:dyDescent="0.35">
      <c r="A476" s="14">
        <v>9</v>
      </c>
      <c r="B476" s="35" t="s">
        <v>57</v>
      </c>
      <c r="C476" s="22"/>
      <c r="D476" s="22"/>
      <c r="E476" s="22"/>
      <c r="F476" s="22"/>
      <c r="G476" s="22"/>
      <c r="H476" s="22">
        <f>SUM(H477:H519)</f>
        <v>19307.28</v>
      </c>
      <c r="I476" s="22">
        <f>SUM(I477:I519)</f>
        <v>7280</v>
      </c>
      <c r="J476" s="22">
        <f>SUM(J477:J519)</f>
        <v>10894</v>
      </c>
      <c r="K476" s="22">
        <f>SUM(K477:K519)</f>
        <v>1133.28</v>
      </c>
      <c r="L476" s="22"/>
      <c r="M476" s="22">
        <f>SUM(M477:M519)</f>
        <v>38204.380000000005</v>
      </c>
      <c r="N476" s="22">
        <f>SUM(N477:N519)</f>
        <v>7972.38</v>
      </c>
      <c r="O476" s="22">
        <f>SUM(O477:O519)</f>
        <v>29896</v>
      </c>
      <c r="P476" s="22">
        <f>SUM(P477:P519)</f>
        <v>336</v>
      </c>
      <c r="Q476" s="22"/>
      <c r="R476" s="22">
        <f>SUM(R477:R519)</f>
        <v>8317</v>
      </c>
      <c r="S476" s="22">
        <f>SUM(S477:S519)</f>
        <v>7932</v>
      </c>
      <c r="T476" s="22">
        <f>SUM(T477:T519)</f>
        <v>0</v>
      </c>
      <c r="U476" s="22">
        <f>SUM(U477:U519)</f>
        <v>385</v>
      </c>
      <c r="V476" s="22"/>
      <c r="W476" s="22">
        <f>SUM(W477:W519)</f>
        <v>65828.66</v>
      </c>
      <c r="X476" s="22">
        <f>SUM(X477:X519)</f>
        <v>23184.379999999997</v>
      </c>
      <c r="Y476" s="22">
        <f>SUM(Y477:Y519)</f>
        <v>40790</v>
      </c>
      <c r="Z476" s="22">
        <f>SUM(Z477:Z519)</f>
        <v>1854.28</v>
      </c>
    </row>
    <row r="477" spans="1:26" ht="26" x14ac:dyDescent="0.35">
      <c r="A477" s="26" t="s">
        <v>689</v>
      </c>
      <c r="B477" s="36" t="s">
        <v>2739</v>
      </c>
      <c r="C477" s="24" t="s">
        <v>32</v>
      </c>
      <c r="D477" s="24">
        <v>7</v>
      </c>
      <c r="E477" s="24">
        <v>1</v>
      </c>
      <c r="F477" s="24">
        <v>2802</v>
      </c>
      <c r="G477" s="24">
        <v>1</v>
      </c>
      <c r="H477" s="24">
        <f>I477+J477+K477</f>
        <v>2802</v>
      </c>
      <c r="I477" s="24">
        <v>2802</v>
      </c>
      <c r="J477" s="24"/>
      <c r="K477" s="24"/>
      <c r="L477" s="24"/>
      <c r="M477" s="24"/>
      <c r="N477" s="24"/>
      <c r="O477" s="24"/>
      <c r="P477" s="24"/>
      <c r="Q477" s="24"/>
      <c r="R477" s="24"/>
      <c r="S477" s="24"/>
      <c r="T477" s="24"/>
      <c r="U477" s="24"/>
      <c r="V477" s="24">
        <f t="shared" si="138"/>
        <v>1</v>
      </c>
      <c r="W477" s="24">
        <f t="shared" si="139"/>
        <v>2802</v>
      </c>
      <c r="X477" s="24">
        <f t="shared" si="140"/>
        <v>2802</v>
      </c>
      <c r="Y477" s="24">
        <f t="shared" si="141"/>
        <v>0</v>
      </c>
      <c r="Z477" s="24">
        <f t="shared" si="142"/>
        <v>0</v>
      </c>
    </row>
    <row r="478" spans="1:26" x14ac:dyDescent="0.35">
      <c r="A478" s="26" t="s">
        <v>693</v>
      </c>
      <c r="B478" s="36" t="s">
        <v>34</v>
      </c>
      <c r="C478" s="24" t="s">
        <v>32</v>
      </c>
      <c r="D478" s="24">
        <v>7</v>
      </c>
      <c r="E478" s="24">
        <v>1</v>
      </c>
      <c r="F478" s="24">
        <v>1290</v>
      </c>
      <c r="G478" s="24">
        <v>1</v>
      </c>
      <c r="H478" s="24">
        <f t="shared" ref="H478:H499" si="145">I478+J478+K478</f>
        <v>1290</v>
      </c>
      <c r="I478" s="24">
        <v>1290</v>
      </c>
      <c r="J478" s="24"/>
      <c r="K478" s="24"/>
      <c r="L478" s="24"/>
      <c r="M478" s="24"/>
      <c r="N478" s="24"/>
      <c r="O478" s="24"/>
      <c r="P478" s="24"/>
      <c r="Q478" s="24"/>
      <c r="R478" s="24"/>
      <c r="S478" s="24"/>
      <c r="T478" s="24"/>
      <c r="U478" s="24"/>
      <c r="V478" s="24">
        <f t="shared" si="138"/>
        <v>1</v>
      </c>
      <c r="W478" s="24">
        <f t="shared" si="139"/>
        <v>1290</v>
      </c>
      <c r="X478" s="24">
        <f t="shared" si="140"/>
        <v>1290</v>
      </c>
      <c r="Y478" s="24">
        <f t="shared" si="141"/>
        <v>0</v>
      </c>
      <c r="Z478" s="24">
        <f t="shared" si="142"/>
        <v>0</v>
      </c>
    </row>
    <row r="479" spans="1:26" x14ac:dyDescent="0.35">
      <c r="A479" s="26" t="s">
        <v>698</v>
      </c>
      <c r="B479" s="36" t="s">
        <v>1211</v>
      </c>
      <c r="C479" s="24" t="s">
        <v>32</v>
      </c>
      <c r="D479" s="24">
        <v>2</v>
      </c>
      <c r="E479" s="24">
        <v>0</v>
      </c>
      <c r="F479" s="24">
        <v>798</v>
      </c>
      <c r="G479" s="24">
        <v>1</v>
      </c>
      <c r="H479" s="24">
        <f t="shared" si="145"/>
        <v>798</v>
      </c>
      <c r="I479" s="24">
        <v>798</v>
      </c>
      <c r="J479" s="24"/>
      <c r="K479" s="24"/>
      <c r="L479" s="24"/>
      <c r="M479" s="24"/>
      <c r="N479" s="24"/>
      <c r="O479" s="24"/>
      <c r="P479" s="24"/>
      <c r="Q479" s="24"/>
      <c r="R479" s="24"/>
      <c r="S479" s="24"/>
      <c r="T479" s="24"/>
      <c r="U479" s="24"/>
      <c r="V479" s="24">
        <f t="shared" si="138"/>
        <v>1</v>
      </c>
      <c r="W479" s="24">
        <f t="shared" si="139"/>
        <v>798</v>
      </c>
      <c r="X479" s="24">
        <f t="shared" si="140"/>
        <v>798</v>
      </c>
      <c r="Y479" s="24">
        <f t="shared" si="141"/>
        <v>0</v>
      </c>
      <c r="Z479" s="24">
        <f t="shared" si="142"/>
        <v>0</v>
      </c>
    </row>
    <row r="480" spans="1:26" x14ac:dyDescent="0.35">
      <c r="A480" s="26" t="s">
        <v>813</v>
      </c>
      <c r="B480" s="36" t="s">
        <v>2711</v>
      </c>
      <c r="C480" s="24" t="s">
        <v>32</v>
      </c>
      <c r="D480" s="24">
        <v>2</v>
      </c>
      <c r="E480" s="24">
        <v>1</v>
      </c>
      <c r="F480" s="24">
        <v>145</v>
      </c>
      <c r="G480" s="24">
        <v>1</v>
      </c>
      <c r="H480" s="24">
        <f t="shared" si="145"/>
        <v>145</v>
      </c>
      <c r="I480" s="24"/>
      <c r="J480" s="24"/>
      <c r="K480" s="24">
        <v>145</v>
      </c>
      <c r="L480" s="24"/>
      <c r="M480" s="24"/>
      <c r="N480" s="24"/>
      <c r="O480" s="24"/>
      <c r="P480" s="24"/>
      <c r="Q480" s="24">
        <v>1</v>
      </c>
      <c r="R480" s="24">
        <f t="shared" si="144"/>
        <v>145</v>
      </c>
      <c r="S480" s="24"/>
      <c r="T480" s="24"/>
      <c r="U480" s="24">
        <v>145</v>
      </c>
      <c r="V480" s="24">
        <f t="shared" si="138"/>
        <v>2</v>
      </c>
      <c r="W480" s="24">
        <f t="shared" si="139"/>
        <v>290</v>
      </c>
      <c r="X480" s="24">
        <f t="shared" si="140"/>
        <v>0</v>
      </c>
      <c r="Y480" s="24">
        <f t="shared" si="141"/>
        <v>0</v>
      </c>
      <c r="Z480" s="24">
        <f t="shared" si="142"/>
        <v>290</v>
      </c>
    </row>
    <row r="481" spans="1:26" x14ac:dyDescent="0.35">
      <c r="A481" s="26" t="s">
        <v>814</v>
      </c>
      <c r="B481" s="36" t="s">
        <v>2712</v>
      </c>
      <c r="C481" s="24" t="s">
        <v>32</v>
      </c>
      <c r="D481" s="24">
        <v>2</v>
      </c>
      <c r="E481" s="24">
        <v>0</v>
      </c>
      <c r="F481" s="24">
        <v>285</v>
      </c>
      <c r="G481" s="24">
        <v>1</v>
      </c>
      <c r="H481" s="24">
        <f t="shared" si="145"/>
        <v>285</v>
      </c>
      <c r="I481" s="24"/>
      <c r="J481" s="24"/>
      <c r="K481" s="24">
        <v>285</v>
      </c>
      <c r="L481" s="24"/>
      <c r="M481" s="24"/>
      <c r="N481" s="24"/>
      <c r="O481" s="24"/>
      <c r="P481" s="24"/>
      <c r="Q481" s="24"/>
      <c r="R481" s="24"/>
      <c r="S481" s="24"/>
      <c r="T481" s="24"/>
      <c r="U481" s="24"/>
      <c r="V481" s="24">
        <f t="shared" si="138"/>
        <v>1</v>
      </c>
      <c r="W481" s="24">
        <f t="shared" si="139"/>
        <v>285</v>
      </c>
      <c r="X481" s="24">
        <f t="shared" si="140"/>
        <v>0</v>
      </c>
      <c r="Y481" s="24">
        <f t="shared" si="141"/>
        <v>0</v>
      </c>
      <c r="Z481" s="24">
        <f t="shared" si="142"/>
        <v>285</v>
      </c>
    </row>
    <row r="482" spans="1:26" x14ac:dyDescent="0.35">
      <c r="A482" s="26" t="s">
        <v>815</v>
      </c>
      <c r="B482" s="36" t="s">
        <v>2713</v>
      </c>
      <c r="C482" s="24" t="s">
        <v>139</v>
      </c>
      <c r="D482" s="24"/>
      <c r="E482" s="24">
        <v>1</v>
      </c>
      <c r="F482" s="24">
        <v>695</v>
      </c>
      <c r="G482" s="24">
        <v>1</v>
      </c>
      <c r="H482" s="24">
        <f t="shared" si="145"/>
        <v>695</v>
      </c>
      <c r="I482" s="24">
        <v>695</v>
      </c>
      <c r="J482" s="24"/>
      <c r="K482" s="24"/>
      <c r="L482" s="24"/>
      <c r="M482" s="24"/>
      <c r="N482" s="24"/>
      <c r="O482" s="24"/>
      <c r="P482" s="24"/>
      <c r="Q482" s="24"/>
      <c r="R482" s="24"/>
      <c r="S482" s="24"/>
      <c r="T482" s="24"/>
      <c r="U482" s="24"/>
      <c r="V482" s="24">
        <f t="shared" si="138"/>
        <v>1</v>
      </c>
      <c r="W482" s="24">
        <f t="shared" si="139"/>
        <v>695</v>
      </c>
      <c r="X482" s="24">
        <f t="shared" si="140"/>
        <v>695</v>
      </c>
      <c r="Y482" s="24">
        <f t="shared" si="141"/>
        <v>0</v>
      </c>
      <c r="Z482" s="24">
        <f t="shared" si="142"/>
        <v>0</v>
      </c>
    </row>
    <row r="483" spans="1:26" x14ac:dyDescent="0.35">
      <c r="A483" s="26" t="s">
        <v>816</v>
      </c>
      <c r="B483" s="36" t="s">
        <v>1466</v>
      </c>
      <c r="C483" s="24" t="s">
        <v>139</v>
      </c>
      <c r="D483" s="24"/>
      <c r="E483" s="24">
        <v>0</v>
      </c>
      <c r="F483" s="24">
        <v>485</v>
      </c>
      <c r="G483" s="24">
        <v>1</v>
      </c>
      <c r="H483" s="24">
        <f t="shared" si="145"/>
        <v>485</v>
      </c>
      <c r="I483" s="24">
        <v>485</v>
      </c>
      <c r="J483" s="24"/>
      <c r="K483" s="24"/>
      <c r="L483" s="24"/>
      <c r="M483" s="24"/>
      <c r="N483" s="24"/>
      <c r="O483" s="24"/>
      <c r="P483" s="24"/>
      <c r="Q483" s="24"/>
      <c r="R483" s="24"/>
      <c r="S483" s="24"/>
      <c r="T483" s="24"/>
      <c r="U483" s="24"/>
      <c r="V483" s="24">
        <f t="shared" si="138"/>
        <v>1</v>
      </c>
      <c r="W483" s="24">
        <f t="shared" si="139"/>
        <v>485</v>
      </c>
      <c r="X483" s="24">
        <f t="shared" si="140"/>
        <v>485</v>
      </c>
      <c r="Y483" s="24">
        <f t="shared" si="141"/>
        <v>0</v>
      </c>
      <c r="Z483" s="24">
        <f t="shared" si="142"/>
        <v>0</v>
      </c>
    </row>
    <row r="484" spans="1:26" x14ac:dyDescent="0.35">
      <c r="A484" s="26" t="s">
        <v>817</v>
      </c>
      <c r="B484" s="36" t="s">
        <v>2714</v>
      </c>
      <c r="C484" s="24" t="s">
        <v>32</v>
      </c>
      <c r="D484" s="24">
        <v>0</v>
      </c>
      <c r="E484" s="24">
        <v>0</v>
      </c>
      <c r="F484" s="24">
        <v>35</v>
      </c>
      <c r="G484" s="24">
        <v>2</v>
      </c>
      <c r="H484" s="24">
        <f t="shared" si="145"/>
        <v>70</v>
      </c>
      <c r="I484" s="24"/>
      <c r="J484" s="24"/>
      <c r="K484" s="24">
        <v>70</v>
      </c>
      <c r="L484" s="24">
        <v>3</v>
      </c>
      <c r="M484" s="24">
        <f t="shared" si="137"/>
        <v>105</v>
      </c>
      <c r="N484" s="24"/>
      <c r="O484" s="24"/>
      <c r="P484" s="24">
        <v>105</v>
      </c>
      <c r="Q484" s="24"/>
      <c r="R484" s="24"/>
      <c r="S484" s="24"/>
      <c r="T484" s="24"/>
      <c r="U484" s="24"/>
      <c r="V484" s="24">
        <f t="shared" si="138"/>
        <v>5</v>
      </c>
      <c r="W484" s="24">
        <f t="shared" si="139"/>
        <v>175</v>
      </c>
      <c r="X484" s="24">
        <f t="shared" si="140"/>
        <v>0</v>
      </c>
      <c r="Y484" s="24">
        <f t="shared" si="141"/>
        <v>0</v>
      </c>
      <c r="Z484" s="24">
        <f t="shared" si="142"/>
        <v>175</v>
      </c>
    </row>
    <row r="485" spans="1:26" ht="26" x14ac:dyDescent="0.35">
      <c r="A485" s="26" t="s">
        <v>818</v>
      </c>
      <c r="B485" s="36" t="s">
        <v>2715</v>
      </c>
      <c r="C485" s="24" t="s">
        <v>139</v>
      </c>
      <c r="D485" s="24">
        <v>2</v>
      </c>
      <c r="E485" s="24">
        <v>1</v>
      </c>
      <c r="F485" s="24">
        <v>120</v>
      </c>
      <c r="G485" s="24">
        <v>1</v>
      </c>
      <c r="H485" s="24">
        <f t="shared" si="145"/>
        <v>120</v>
      </c>
      <c r="I485" s="24"/>
      <c r="J485" s="24"/>
      <c r="K485" s="24">
        <v>120</v>
      </c>
      <c r="L485" s="24"/>
      <c r="M485" s="24"/>
      <c r="N485" s="24"/>
      <c r="O485" s="24"/>
      <c r="P485" s="24"/>
      <c r="Q485" s="24"/>
      <c r="R485" s="24"/>
      <c r="S485" s="24"/>
      <c r="T485" s="24"/>
      <c r="U485" s="24"/>
      <c r="V485" s="24">
        <f t="shared" si="138"/>
        <v>1</v>
      </c>
      <c r="W485" s="24">
        <f t="shared" si="139"/>
        <v>120</v>
      </c>
      <c r="X485" s="24">
        <f t="shared" si="140"/>
        <v>0</v>
      </c>
      <c r="Y485" s="24">
        <f t="shared" si="141"/>
        <v>0</v>
      </c>
      <c r="Z485" s="24">
        <f t="shared" si="142"/>
        <v>120</v>
      </c>
    </row>
    <row r="486" spans="1:26" x14ac:dyDescent="0.35">
      <c r="A486" s="26" t="s">
        <v>819</v>
      </c>
      <c r="B486" s="36" t="s">
        <v>160</v>
      </c>
      <c r="C486" s="24" t="s">
        <v>139</v>
      </c>
      <c r="D486" s="24">
        <v>4</v>
      </c>
      <c r="E486" s="24">
        <v>2</v>
      </c>
      <c r="F486" s="24">
        <v>69</v>
      </c>
      <c r="G486" s="24">
        <v>2</v>
      </c>
      <c r="H486" s="24">
        <f t="shared" si="145"/>
        <v>138</v>
      </c>
      <c r="I486" s="24"/>
      <c r="J486" s="24"/>
      <c r="K486" s="24">
        <v>138</v>
      </c>
      <c r="L486" s="24"/>
      <c r="M486" s="24"/>
      <c r="N486" s="24"/>
      <c r="O486" s="24"/>
      <c r="P486" s="24"/>
      <c r="Q486" s="24"/>
      <c r="R486" s="24"/>
      <c r="S486" s="24"/>
      <c r="T486" s="24"/>
      <c r="U486" s="24"/>
      <c r="V486" s="24">
        <f t="shared" si="138"/>
        <v>2</v>
      </c>
      <c r="W486" s="24">
        <f t="shared" si="139"/>
        <v>138</v>
      </c>
      <c r="X486" s="24">
        <f t="shared" si="140"/>
        <v>0</v>
      </c>
      <c r="Y486" s="24">
        <f t="shared" si="141"/>
        <v>0</v>
      </c>
      <c r="Z486" s="24">
        <f t="shared" si="142"/>
        <v>138</v>
      </c>
    </row>
    <row r="487" spans="1:26" x14ac:dyDescent="0.35">
      <c r="A487" s="26" t="s">
        <v>820</v>
      </c>
      <c r="B487" s="36" t="s">
        <v>1748</v>
      </c>
      <c r="C487" s="24" t="s">
        <v>139</v>
      </c>
      <c r="D487" s="24">
        <v>15</v>
      </c>
      <c r="E487" s="24">
        <v>0</v>
      </c>
      <c r="F487" s="24">
        <v>390</v>
      </c>
      <c r="G487" s="24">
        <v>15</v>
      </c>
      <c r="H487" s="24">
        <f t="shared" si="145"/>
        <v>5850</v>
      </c>
      <c r="I487" s="24"/>
      <c r="J487" s="24">
        <v>5850</v>
      </c>
      <c r="K487" s="24"/>
      <c r="L487" s="24"/>
      <c r="M487" s="24"/>
      <c r="N487" s="24"/>
      <c r="O487" s="24"/>
      <c r="P487" s="24"/>
      <c r="Q487" s="24"/>
      <c r="R487" s="24"/>
      <c r="S487" s="24"/>
      <c r="T487" s="24"/>
      <c r="U487" s="24"/>
      <c r="V487" s="24">
        <f t="shared" si="138"/>
        <v>15</v>
      </c>
      <c r="W487" s="24">
        <f t="shared" si="139"/>
        <v>5850</v>
      </c>
      <c r="X487" s="24">
        <f t="shared" si="140"/>
        <v>0</v>
      </c>
      <c r="Y487" s="24">
        <f t="shared" si="141"/>
        <v>5850</v>
      </c>
      <c r="Z487" s="24">
        <f t="shared" si="142"/>
        <v>0</v>
      </c>
    </row>
    <row r="488" spans="1:26" x14ac:dyDescent="0.35">
      <c r="A488" s="26" t="s">
        <v>821</v>
      </c>
      <c r="B488" s="36" t="s">
        <v>2716</v>
      </c>
      <c r="C488" s="24" t="s">
        <v>33</v>
      </c>
      <c r="D488" s="24">
        <v>0</v>
      </c>
      <c r="E488" s="24">
        <v>0</v>
      </c>
      <c r="F488" s="24">
        <v>1500</v>
      </c>
      <c r="G488" s="24">
        <v>2</v>
      </c>
      <c r="H488" s="24">
        <f t="shared" si="145"/>
        <v>3000</v>
      </c>
      <c r="I488" s="24"/>
      <c r="J488" s="24">
        <v>3000</v>
      </c>
      <c r="K488" s="24"/>
      <c r="L488" s="24"/>
      <c r="M488" s="24"/>
      <c r="N488" s="24"/>
      <c r="O488" s="24"/>
      <c r="P488" s="24"/>
      <c r="Q488" s="24"/>
      <c r="R488" s="24"/>
      <c r="S488" s="24"/>
      <c r="T488" s="24"/>
      <c r="U488" s="24"/>
      <c r="V488" s="24">
        <f t="shared" si="138"/>
        <v>2</v>
      </c>
      <c r="W488" s="24">
        <f t="shared" si="139"/>
        <v>3000</v>
      </c>
      <c r="X488" s="24">
        <f t="shared" si="140"/>
        <v>0</v>
      </c>
      <c r="Y488" s="24">
        <f t="shared" si="141"/>
        <v>3000</v>
      </c>
      <c r="Z488" s="24">
        <f t="shared" si="142"/>
        <v>0</v>
      </c>
    </row>
    <row r="489" spans="1:26" x14ac:dyDescent="0.35">
      <c r="A489" s="26" t="s">
        <v>822</v>
      </c>
      <c r="B489" s="36" t="s">
        <v>2717</v>
      </c>
      <c r="C489" s="24" t="s">
        <v>132</v>
      </c>
      <c r="D489" s="24">
        <v>0</v>
      </c>
      <c r="E489" s="24">
        <v>0</v>
      </c>
      <c r="F489" s="24">
        <v>50</v>
      </c>
      <c r="G489" s="24">
        <v>2</v>
      </c>
      <c r="H489" s="24">
        <f t="shared" si="145"/>
        <v>100</v>
      </c>
      <c r="I489" s="24"/>
      <c r="J489" s="24">
        <v>100</v>
      </c>
      <c r="K489" s="24"/>
      <c r="L489" s="24"/>
      <c r="M489" s="24"/>
      <c r="N489" s="24"/>
      <c r="O489" s="24"/>
      <c r="P489" s="24"/>
      <c r="Q489" s="24"/>
      <c r="R489" s="24"/>
      <c r="S489" s="24"/>
      <c r="T489" s="24"/>
      <c r="U489" s="24"/>
      <c r="V489" s="24">
        <f t="shared" si="138"/>
        <v>2</v>
      </c>
      <c r="W489" s="24">
        <f t="shared" si="139"/>
        <v>100</v>
      </c>
      <c r="X489" s="24">
        <f t="shared" si="140"/>
        <v>0</v>
      </c>
      <c r="Y489" s="24">
        <f t="shared" si="141"/>
        <v>100</v>
      </c>
      <c r="Z489" s="24">
        <f t="shared" si="142"/>
        <v>0</v>
      </c>
    </row>
    <row r="490" spans="1:26" x14ac:dyDescent="0.35">
      <c r="A490" s="26" t="s">
        <v>823</v>
      </c>
      <c r="B490" s="36" t="s">
        <v>3683</v>
      </c>
      <c r="C490" s="24" t="s">
        <v>132</v>
      </c>
      <c r="D490" s="24"/>
      <c r="E490" s="24"/>
      <c r="F490" s="24">
        <v>70</v>
      </c>
      <c r="G490" s="24">
        <v>2</v>
      </c>
      <c r="H490" s="24">
        <f t="shared" si="145"/>
        <v>140</v>
      </c>
      <c r="I490" s="24"/>
      <c r="J490" s="24">
        <v>140</v>
      </c>
      <c r="K490" s="24"/>
      <c r="L490" s="24"/>
      <c r="M490" s="24"/>
      <c r="N490" s="24"/>
      <c r="O490" s="24"/>
      <c r="P490" s="24"/>
      <c r="Q490" s="24"/>
      <c r="R490" s="24"/>
      <c r="S490" s="24"/>
      <c r="T490" s="24"/>
      <c r="U490" s="24"/>
      <c r="V490" s="24">
        <f t="shared" si="138"/>
        <v>2</v>
      </c>
      <c r="W490" s="24">
        <f t="shared" si="139"/>
        <v>140</v>
      </c>
      <c r="X490" s="24">
        <f t="shared" si="140"/>
        <v>0</v>
      </c>
      <c r="Y490" s="24">
        <f t="shared" si="141"/>
        <v>140</v>
      </c>
      <c r="Z490" s="24">
        <f t="shared" si="142"/>
        <v>0</v>
      </c>
    </row>
    <row r="491" spans="1:26" ht="39" x14ac:dyDescent="0.35">
      <c r="A491" s="26" t="s">
        <v>824</v>
      </c>
      <c r="B491" s="36" t="s">
        <v>2718</v>
      </c>
      <c r="C491" s="26" t="s">
        <v>33</v>
      </c>
      <c r="D491" s="24"/>
      <c r="E491" s="24"/>
      <c r="F491" s="24">
        <v>200</v>
      </c>
      <c r="G491" s="24">
        <v>1</v>
      </c>
      <c r="H491" s="24">
        <f t="shared" si="145"/>
        <v>200</v>
      </c>
      <c r="I491" s="24"/>
      <c r="J491" s="24">
        <v>200</v>
      </c>
      <c r="K491" s="24"/>
      <c r="L491" s="24"/>
      <c r="M491" s="24"/>
      <c r="N491" s="24"/>
      <c r="O491" s="24"/>
      <c r="P491" s="24"/>
      <c r="Q491" s="24"/>
      <c r="R491" s="24"/>
      <c r="S491" s="24"/>
      <c r="T491" s="24"/>
      <c r="U491" s="24"/>
      <c r="V491" s="24">
        <f t="shared" si="138"/>
        <v>1</v>
      </c>
      <c r="W491" s="24">
        <f t="shared" si="139"/>
        <v>200</v>
      </c>
      <c r="X491" s="24">
        <f t="shared" si="140"/>
        <v>0</v>
      </c>
      <c r="Y491" s="24">
        <f t="shared" si="141"/>
        <v>200</v>
      </c>
      <c r="Z491" s="24">
        <f t="shared" si="142"/>
        <v>0</v>
      </c>
    </row>
    <row r="492" spans="1:26" x14ac:dyDescent="0.35">
      <c r="A492" s="26" t="s">
        <v>825</v>
      </c>
      <c r="B492" s="36" t="s">
        <v>2719</v>
      </c>
      <c r="C492" s="24" t="s">
        <v>132</v>
      </c>
      <c r="D492" s="24"/>
      <c r="E492" s="24"/>
      <c r="F492" s="24">
        <v>10</v>
      </c>
      <c r="G492" s="24">
        <v>2</v>
      </c>
      <c r="H492" s="24">
        <f t="shared" si="145"/>
        <v>20</v>
      </c>
      <c r="I492" s="24"/>
      <c r="J492" s="24">
        <v>20</v>
      </c>
      <c r="K492" s="24"/>
      <c r="L492" s="24"/>
      <c r="M492" s="24"/>
      <c r="N492" s="24"/>
      <c r="O492" s="24"/>
      <c r="P492" s="24"/>
      <c r="Q492" s="24"/>
      <c r="R492" s="24"/>
      <c r="S492" s="24"/>
      <c r="T492" s="24"/>
      <c r="U492" s="24"/>
      <c r="V492" s="24">
        <f t="shared" si="138"/>
        <v>2</v>
      </c>
      <c r="W492" s="24">
        <f t="shared" si="139"/>
        <v>20</v>
      </c>
      <c r="X492" s="24">
        <f t="shared" si="140"/>
        <v>0</v>
      </c>
      <c r="Y492" s="24">
        <f t="shared" si="141"/>
        <v>20</v>
      </c>
      <c r="Z492" s="24">
        <f t="shared" si="142"/>
        <v>0</v>
      </c>
    </row>
    <row r="493" spans="1:26" ht="26" x14ac:dyDescent="0.35">
      <c r="A493" s="26" t="s">
        <v>826</v>
      </c>
      <c r="B493" s="36" t="s">
        <v>2720</v>
      </c>
      <c r="C493" s="24" t="s">
        <v>139</v>
      </c>
      <c r="D493" s="24">
        <v>213</v>
      </c>
      <c r="E493" s="24">
        <v>20</v>
      </c>
      <c r="F493" s="24">
        <v>9.8000000000000007</v>
      </c>
      <c r="G493" s="24">
        <v>120</v>
      </c>
      <c r="H493" s="24">
        <f t="shared" si="145"/>
        <v>1176</v>
      </c>
      <c r="I493" s="24"/>
      <c r="J493" s="24">
        <v>1176</v>
      </c>
      <c r="K493" s="24"/>
      <c r="L493" s="24"/>
      <c r="M493" s="24"/>
      <c r="N493" s="24"/>
      <c r="O493" s="24"/>
      <c r="P493" s="24"/>
      <c r="Q493" s="24"/>
      <c r="R493" s="24"/>
      <c r="S493" s="24"/>
      <c r="T493" s="24"/>
      <c r="U493" s="24"/>
      <c r="V493" s="24">
        <f t="shared" si="138"/>
        <v>120</v>
      </c>
      <c r="W493" s="24">
        <f t="shared" si="139"/>
        <v>1176</v>
      </c>
      <c r="X493" s="24">
        <f t="shared" si="140"/>
        <v>0</v>
      </c>
      <c r="Y493" s="24">
        <f t="shared" si="141"/>
        <v>1176</v>
      </c>
      <c r="Z493" s="24">
        <f t="shared" si="142"/>
        <v>0</v>
      </c>
    </row>
    <row r="494" spans="1:26" x14ac:dyDescent="0.35">
      <c r="A494" s="26" t="s">
        <v>827</v>
      </c>
      <c r="B494" s="36" t="s">
        <v>1469</v>
      </c>
      <c r="C494" s="24" t="s">
        <v>139</v>
      </c>
      <c r="D494" s="24">
        <v>0</v>
      </c>
      <c r="E494" s="24">
        <v>44</v>
      </c>
      <c r="F494" s="24">
        <v>3.4</v>
      </c>
      <c r="G494" s="24">
        <v>120</v>
      </c>
      <c r="H494" s="24">
        <f t="shared" si="145"/>
        <v>408</v>
      </c>
      <c r="I494" s="24"/>
      <c r="J494" s="24">
        <v>408</v>
      </c>
      <c r="K494" s="24"/>
      <c r="L494" s="24"/>
      <c r="M494" s="24"/>
      <c r="N494" s="24"/>
      <c r="O494" s="24"/>
      <c r="P494" s="24"/>
      <c r="Q494" s="24"/>
      <c r="R494" s="24"/>
      <c r="S494" s="24"/>
      <c r="T494" s="24"/>
      <c r="U494" s="24"/>
      <c r="V494" s="24">
        <f t="shared" si="138"/>
        <v>120</v>
      </c>
      <c r="W494" s="24">
        <f t="shared" si="139"/>
        <v>408</v>
      </c>
      <c r="X494" s="24">
        <f t="shared" si="140"/>
        <v>0</v>
      </c>
      <c r="Y494" s="24">
        <f t="shared" si="141"/>
        <v>408</v>
      </c>
      <c r="Z494" s="24">
        <f t="shared" si="142"/>
        <v>0</v>
      </c>
    </row>
    <row r="495" spans="1:26" x14ac:dyDescent="0.35">
      <c r="A495" s="26" t="s">
        <v>828</v>
      </c>
      <c r="B495" s="36" t="s">
        <v>2721</v>
      </c>
      <c r="C495" s="24" t="s">
        <v>2722</v>
      </c>
      <c r="D495" s="24">
        <v>0</v>
      </c>
      <c r="E495" s="24">
        <v>1</v>
      </c>
      <c r="F495" s="24">
        <v>920</v>
      </c>
      <c r="G495" s="24">
        <v>1</v>
      </c>
      <c r="H495" s="24">
        <f t="shared" si="145"/>
        <v>920</v>
      </c>
      <c r="I495" s="24">
        <v>920</v>
      </c>
      <c r="J495" s="24"/>
      <c r="K495" s="24"/>
      <c r="L495" s="24"/>
      <c r="M495" s="24"/>
      <c r="N495" s="24"/>
      <c r="O495" s="24"/>
      <c r="P495" s="24"/>
      <c r="Q495" s="24"/>
      <c r="R495" s="24"/>
      <c r="S495" s="24"/>
      <c r="T495" s="24"/>
      <c r="U495" s="24"/>
      <c r="V495" s="24">
        <f t="shared" si="138"/>
        <v>1</v>
      </c>
      <c r="W495" s="24">
        <f t="shared" si="139"/>
        <v>920</v>
      </c>
      <c r="X495" s="24">
        <f t="shared" si="140"/>
        <v>920</v>
      </c>
      <c r="Y495" s="24">
        <f t="shared" si="141"/>
        <v>0</v>
      </c>
      <c r="Z495" s="24">
        <f t="shared" si="142"/>
        <v>0</v>
      </c>
    </row>
    <row r="496" spans="1:26" x14ac:dyDescent="0.35">
      <c r="A496" s="26" t="s">
        <v>829</v>
      </c>
      <c r="B496" s="36" t="s">
        <v>1153</v>
      </c>
      <c r="C496" s="24" t="s">
        <v>32</v>
      </c>
      <c r="D496" s="24">
        <v>2</v>
      </c>
      <c r="E496" s="24">
        <v>0</v>
      </c>
      <c r="F496" s="24">
        <v>290</v>
      </c>
      <c r="G496" s="24">
        <v>1</v>
      </c>
      <c r="H496" s="24">
        <f t="shared" si="145"/>
        <v>290</v>
      </c>
      <c r="I496" s="24">
        <v>290</v>
      </c>
      <c r="J496" s="24"/>
      <c r="K496" s="24"/>
      <c r="L496" s="24"/>
      <c r="M496" s="24"/>
      <c r="N496" s="24"/>
      <c r="O496" s="24"/>
      <c r="P496" s="24"/>
      <c r="Q496" s="24"/>
      <c r="R496" s="24"/>
      <c r="S496" s="24"/>
      <c r="T496" s="24"/>
      <c r="U496" s="24"/>
      <c r="V496" s="24">
        <f t="shared" si="138"/>
        <v>1</v>
      </c>
      <c r="W496" s="24">
        <f t="shared" si="139"/>
        <v>290</v>
      </c>
      <c r="X496" s="24">
        <f t="shared" si="140"/>
        <v>290</v>
      </c>
      <c r="Y496" s="24">
        <f t="shared" si="141"/>
        <v>0</v>
      </c>
      <c r="Z496" s="24">
        <f t="shared" si="142"/>
        <v>0</v>
      </c>
    </row>
    <row r="497" spans="1:26" ht="26" x14ac:dyDescent="0.35">
      <c r="A497" s="26" t="s">
        <v>830</v>
      </c>
      <c r="B497" s="36" t="s">
        <v>2723</v>
      </c>
      <c r="C497" s="24" t="s">
        <v>32</v>
      </c>
      <c r="D497" s="24">
        <v>1</v>
      </c>
      <c r="E497" s="24">
        <v>0</v>
      </c>
      <c r="F497" s="24">
        <v>135</v>
      </c>
      <c r="G497" s="24">
        <v>1</v>
      </c>
      <c r="H497" s="24">
        <f t="shared" si="145"/>
        <v>135</v>
      </c>
      <c r="I497" s="24"/>
      <c r="J497" s="24"/>
      <c r="K497" s="24">
        <v>135</v>
      </c>
      <c r="L497" s="24"/>
      <c r="M497" s="24"/>
      <c r="N497" s="24"/>
      <c r="O497" s="24"/>
      <c r="P497" s="24"/>
      <c r="Q497" s="24"/>
      <c r="R497" s="24"/>
      <c r="S497" s="24"/>
      <c r="T497" s="24"/>
      <c r="U497" s="24"/>
      <c r="V497" s="24">
        <f t="shared" si="138"/>
        <v>1</v>
      </c>
      <c r="W497" s="24">
        <f t="shared" si="139"/>
        <v>135</v>
      </c>
      <c r="X497" s="24">
        <f t="shared" si="140"/>
        <v>0</v>
      </c>
      <c r="Y497" s="24">
        <f t="shared" si="141"/>
        <v>0</v>
      </c>
      <c r="Z497" s="24">
        <f t="shared" si="142"/>
        <v>135</v>
      </c>
    </row>
    <row r="498" spans="1:26" x14ac:dyDescent="0.35">
      <c r="A498" s="26" t="s">
        <v>831</v>
      </c>
      <c r="B498" s="36" t="s">
        <v>2724</v>
      </c>
      <c r="C498" s="24" t="s">
        <v>1468</v>
      </c>
      <c r="D498" s="24">
        <v>1</v>
      </c>
      <c r="E498" s="24">
        <v>1</v>
      </c>
      <c r="F498" s="24">
        <v>125</v>
      </c>
      <c r="G498" s="24">
        <v>1</v>
      </c>
      <c r="H498" s="24">
        <f t="shared" si="145"/>
        <v>125</v>
      </c>
      <c r="I498" s="24"/>
      <c r="J498" s="24"/>
      <c r="K498" s="24">
        <v>125</v>
      </c>
      <c r="L498" s="24"/>
      <c r="M498" s="24"/>
      <c r="N498" s="24"/>
      <c r="O498" s="24"/>
      <c r="P498" s="24"/>
      <c r="Q498" s="24"/>
      <c r="R498" s="24"/>
      <c r="S498" s="24"/>
      <c r="T498" s="24"/>
      <c r="U498" s="24"/>
      <c r="V498" s="24">
        <f t="shared" si="138"/>
        <v>1</v>
      </c>
      <c r="W498" s="24">
        <f t="shared" si="139"/>
        <v>125</v>
      </c>
      <c r="X498" s="24">
        <f t="shared" si="140"/>
        <v>0</v>
      </c>
      <c r="Y498" s="24">
        <f t="shared" si="141"/>
        <v>0</v>
      </c>
      <c r="Z498" s="24">
        <f t="shared" si="142"/>
        <v>125</v>
      </c>
    </row>
    <row r="499" spans="1:26" x14ac:dyDescent="0.35">
      <c r="A499" s="26" t="s">
        <v>832</v>
      </c>
      <c r="B499" s="36" t="s">
        <v>1519</v>
      </c>
      <c r="C499" s="24" t="s">
        <v>32</v>
      </c>
      <c r="D499" s="24">
        <v>0</v>
      </c>
      <c r="E499" s="24">
        <v>0</v>
      </c>
      <c r="F499" s="24">
        <v>57.64</v>
      </c>
      <c r="G499" s="24">
        <v>2</v>
      </c>
      <c r="H499" s="24">
        <f t="shared" si="145"/>
        <v>115.28</v>
      </c>
      <c r="I499" s="24"/>
      <c r="J499" s="24"/>
      <c r="K499" s="24">
        <v>115.28</v>
      </c>
      <c r="L499" s="24"/>
      <c r="M499" s="24"/>
      <c r="N499" s="24"/>
      <c r="O499" s="24"/>
      <c r="P499" s="24"/>
      <c r="Q499" s="24"/>
      <c r="R499" s="24"/>
      <c r="S499" s="24"/>
      <c r="T499" s="24"/>
      <c r="U499" s="24"/>
      <c r="V499" s="24">
        <f t="shared" si="138"/>
        <v>2</v>
      </c>
      <c r="W499" s="24">
        <f t="shared" si="139"/>
        <v>115.28</v>
      </c>
      <c r="X499" s="24">
        <f t="shared" si="140"/>
        <v>0</v>
      </c>
      <c r="Y499" s="24">
        <f t="shared" si="141"/>
        <v>0</v>
      </c>
      <c r="Z499" s="24">
        <f t="shared" si="142"/>
        <v>115.28</v>
      </c>
    </row>
    <row r="500" spans="1:26" ht="26" x14ac:dyDescent="0.35">
      <c r="A500" s="26" t="s">
        <v>833</v>
      </c>
      <c r="B500" s="36" t="s">
        <v>3373</v>
      </c>
      <c r="C500" s="24" t="s">
        <v>33</v>
      </c>
      <c r="D500" s="24"/>
      <c r="E500" s="24"/>
      <c r="F500" s="24">
        <v>29896</v>
      </c>
      <c r="G500" s="24"/>
      <c r="H500" s="24"/>
      <c r="I500" s="24"/>
      <c r="J500" s="24"/>
      <c r="K500" s="24"/>
      <c r="L500" s="24">
        <v>1</v>
      </c>
      <c r="M500" s="24">
        <f>N500+O500+P500</f>
        <v>29896</v>
      </c>
      <c r="N500" s="24"/>
      <c r="O500" s="24">
        <v>29896</v>
      </c>
      <c r="P500" s="24"/>
      <c r="Q500" s="24"/>
      <c r="R500" s="24"/>
      <c r="S500" s="24"/>
      <c r="T500" s="24"/>
      <c r="U500" s="24"/>
      <c r="V500" s="24">
        <f t="shared" si="138"/>
        <v>1</v>
      </c>
      <c r="W500" s="24">
        <f t="shared" si="139"/>
        <v>29896</v>
      </c>
      <c r="X500" s="24">
        <f t="shared" si="140"/>
        <v>0</v>
      </c>
      <c r="Y500" s="24">
        <f t="shared" si="141"/>
        <v>29896</v>
      </c>
      <c r="Z500" s="24">
        <f t="shared" si="142"/>
        <v>0</v>
      </c>
    </row>
    <row r="501" spans="1:26" ht="26" x14ac:dyDescent="0.35">
      <c r="A501" s="26" t="s">
        <v>834</v>
      </c>
      <c r="B501" s="36" t="s">
        <v>2725</v>
      </c>
      <c r="C501" s="24" t="s">
        <v>32</v>
      </c>
      <c r="D501" s="24">
        <v>2</v>
      </c>
      <c r="E501" s="24">
        <v>0</v>
      </c>
      <c r="F501" s="24">
        <v>1300</v>
      </c>
      <c r="G501" s="24"/>
      <c r="H501" s="24"/>
      <c r="I501" s="24"/>
      <c r="J501" s="24"/>
      <c r="K501" s="24"/>
      <c r="L501" s="24">
        <v>1</v>
      </c>
      <c r="M501" s="24">
        <f t="shared" si="137"/>
        <v>1300</v>
      </c>
      <c r="N501" s="24">
        <v>1300</v>
      </c>
      <c r="O501" s="24"/>
      <c r="P501" s="24"/>
      <c r="Q501" s="24"/>
      <c r="R501" s="24"/>
      <c r="S501" s="24"/>
      <c r="T501" s="24"/>
      <c r="U501" s="24"/>
      <c r="V501" s="24">
        <f t="shared" si="138"/>
        <v>1</v>
      </c>
      <c r="W501" s="24">
        <f t="shared" si="139"/>
        <v>1300</v>
      </c>
      <c r="X501" s="24">
        <f t="shared" si="140"/>
        <v>1300</v>
      </c>
      <c r="Y501" s="24">
        <f t="shared" si="141"/>
        <v>0</v>
      </c>
      <c r="Z501" s="24">
        <f t="shared" si="142"/>
        <v>0</v>
      </c>
    </row>
    <row r="502" spans="1:26" x14ac:dyDescent="0.35">
      <c r="A502" s="26" t="s">
        <v>835</v>
      </c>
      <c r="B502" s="36" t="s">
        <v>2429</v>
      </c>
      <c r="C502" s="24" t="s">
        <v>1468</v>
      </c>
      <c r="D502" s="24">
        <v>2</v>
      </c>
      <c r="E502" s="24">
        <v>0</v>
      </c>
      <c r="F502" s="24">
        <v>240</v>
      </c>
      <c r="G502" s="24"/>
      <c r="H502" s="24"/>
      <c r="I502" s="24"/>
      <c r="J502" s="24"/>
      <c r="K502" s="24"/>
      <c r="L502" s="24">
        <v>1</v>
      </c>
      <c r="M502" s="24">
        <f t="shared" si="137"/>
        <v>240</v>
      </c>
      <c r="N502" s="24">
        <v>240</v>
      </c>
      <c r="O502" s="24"/>
      <c r="P502" s="24"/>
      <c r="Q502" s="24"/>
      <c r="R502" s="24"/>
      <c r="S502" s="24"/>
      <c r="T502" s="24"/>
      <c r="U502" s="24"/>
      <c r="V502" s="24">
        <f t="shared" si="138"/>
        <v>1</v>
      </c>
      <c r="W502" s="24">
        <f t="shared" si="139"/>
        <v>240</v>
      </c>
      <c r="X502" s="24">
        <f t="shared" si="140"/>
        <v>240</v>
      </c>
      <c r="Y502" s="24">
        <f t="shared" si="141"/>
        <v>0</v>
      </c>
      <c r="Z502" s="24">
        <f t="shared" si="142"/>
        <v>0</v>
      </c>
    </row>
    <row r="503" spans="1:26" x14ac:dyDescent="0.35">
      <c r="A503" s="26" t="s">
        <v>836</v>
      </c>
      <c r="B503" s="36" t="s">
        <v>2726</v>
      </c>
      <c r="C503" s="24" t="s">
        <v>1468</v>
      </c>
      <c r="D503" s="24">
        <v>0</v>
      </c>
      <c r="E503" s="24">
        <v>1</v>
      </c>
      <c r="F503" s="24">
        <v>457.38</v>
      </c>
      <c r="G503" s="24"/>
      <c r="H503" s="24"/>
      <c r="I503" s="24"/>
      <c r="J503" s="24"/>
      <c r="K503" s="24"/>
      <c r="L503" s="24">
        <v>1</v>
      </c>
      <c r="M503" s="24">
        <f t="shared" si="137"/>
        <v>457.38</v>
      </c>
      <c r="N503" s="24">
        <v>457.38</v>
      </c>
      <c r="O503" s="24"/>
      <c r="P503" s="24"/>
      <c r="Q503" s="24"/>
      <c r="R503" s="24"/>
      <c r="S503" s="24"/>
      <c r="T503" s="24"/>
      <c r="U503" s="24"/>
      <c r="V503" s="24">
        <f t="shared" si="138"/>
        <v>1</v>
      </c>
      <c r="W503" s="24">
        <f t="shared" si="139"/>
        <v>457.38</v>
      </c>
      <c r="X503" s="24">
        <f t="shared" si="140"/>
        <v>457.38</v>
      </c>
      <c r="Y503" s="24">
        <f t="shared" si="141"/>
        <v>0</v>
      </c>
      <c r="Z503" s="24">
        <f t="shared" si="142"/>
        <v>0</v>
      </c>
    </row>
    <row r="504" spans="1:26" ht="26" x14ac:dyDescent="0.35">
      <c r="A504" s="26" t="s">
        <v>837</v>
      </c>
      <c r="B504" s="36" t="s">
        <v>2727</v>
      </c>
      <c r="C504" s="24" t="s">
        <v>1468</v>
      </c>
      <c r="D504" s="24">
        <v>2</v>
      </c>
      <c r="E504" s="24">
        <v>0</v>
      </c>
      <c r="F504" s="24">
        <v>84.72</v>
      </c>
      <c r="G504" s="24"/>
      <c r="H504" s="24"/>
      <c r="I504" s="24"/>
      <c r="J504" s="24"/>
      <c r="K504" s="24"/>
      <c r="L504" s="24">
        <v>1</v>
      </c>
      <c r="M504" s="24">
        <f t="shared" si="137"/>
        <v>85</v>
      </c>
      <c r="N504" s="24"/>
      <c r="O504" s="24"/>
      <c r="P504" s="24">
        <v>85</v>
      </c>
      <c r="Q504" s="24"/>
      <c r="R504" s="24"/>
      <c r="S504" s="24"/>
      <c r="T504" s="24"/>
      <c r="U504" s="24"/>
      <c r="V504" s="24">
        <f t="shared" si="138"/>
        <v>1</v>
      </c>
      <c r="W504" s="24">
        <f t="shared" si="139"/>
        <v>85</v>
      </c>
      <c r="X504" s="24">
        <f t="shared" si="140"/>
        <v>0</v>
      </c>
      <c r="Y504" s="24">
        <f t="shared" si="141"/>
        <v>0</v>
      </c>
      <c r="Z504" s="24">
        <f t="shared" si="142"/>
        <v>85</v>
      </c>
    </row>
    <row r="505" spans="1:26" x14ac:dyDescent="0.35">
      <c r="A505" s="26" t="s">
        <v>838</v>
      </c>
      <c r="B505" s="36" t="s">
        <v>2728</v>
      </c>
      <c r="C505" s="24" t="s">
        <v>2729</v>
      </c>
      <c r="D505" s="24">
        <v>4</v>
      </c>
      <c r="E505" s="24">
        <v>3</v>
      </c>
      <c r="F505" s="24">
        <v>580</v>
      </c>
      <c r="G505" s="24"/>
      <c r="H505" s="24"/>
      <c r="I505" s="24"/>
      <c r="J505" s="24"/>
      <c r="K505" s="24"/>
      <c r="L505" s="24">
        <v>1</v>
      </c>
      <c r="M505" s="24">
        <f t="shared" si="137"/>
        <v>580</v>
      </c>
      <c r="N505" s="24">
        <v>580</v>
      </c>
      <c r="O505" s="24"/>
      <c r="P505" s="24"/>
      <c r="Q505" s="24">
        <v>1</v>
      </c>
      <c r="R505" s="24">
        <f t="shared" si="144"/>
        <v>580</v>
      </c>
      <c r="S505" s="24">
        <v>580</v>
      </c>
      <c r="T505" s="24"/>
      <c r="U505" s="24"/>
      <c r="V505" s="24">
        <f t="shared" si="138"/>
        <v>2</v>
      </c>
      <c r="W505" s="24">
        <f t="shared" si="139"/>
        <v>1160</v>
      </c>
      <c r="X505" s="24">
        <f t="shared" si="140"/>
        <v>1160</v>
      </c>
      <c r="Y505" s="24">
        <f t="shared" si="141"/>
        <v>0</v>
      </c>
      <c r="Z505" s="24">
        <f t="shared" si="142"/>
        <v>0</v>
      </c>
    </row>
    <row r="506" spans="1:26" x14ac:dyDescent="0.35">
      <c r="A506" s="26" t="s">
        <v>839</v>
      </c>
      <c r="B506" s="36" t="s">
        <v>2730</v>
      </c>
      <c r="C506" s="24" t="s">
        <v>1468</v>
      </c>
      <c r="D506" s="24">
        <v>3</v>
      </c>
      <c r="E506" s="24">
        <v>3</v>
      </c>
      <c r="F506" s="24">
        <v>36.19</v>
      </c>
      <c r="G506" s="24"/>
      <c r="H506" s="24"/>
      <c r="I506" s="24"/>
      <c r="J506" s="24"/>
      <c r="K506" s="24"/>
      <c r="L506" s="24">
        <v>2</v>
      </c>
      <c r="M506" s="24">
        <f t="shared" si="137"/>
        <v>72</v>
      </c>
      <c r="N506" s="24"/>
      <c r="O506" s="24"/>
      <c r="P506" s="24">
        <v>72</v>
      </c>
      <c r="Q506" s="24">
        <v>1</v>
      </c>
      <c r="R506" s="24">
        <f t="shared" si="144"/>
        <v>36</v>
      </c>
      <c r="S506" s="24"/>
      <c r="T506" s="24"/>
      <c r="U506" s="24">
        <v>36</v>
      </c>
      <c r="V506" s="24">
        <f t="shared" si="138"/>
        <v>3</v>
      </c>
      <c r="W506" s="24">
        <f t="shared" si="139"/>
        <v>108</v>
      </c>
      <c r="X506" s="24">
        <f t="shared" si="140"/>
        <v>0</v>
      </c>
      <c r="Y506" s="24">
        <f t="shared" si="141"/>
        <v>0</v>
      </c>
      <c r="Z506" s="24">
        <f t="shared" si="142"/>
        <v>108</v>
      </c>
    </row>
    <row r="507" spans="1:26" x14ac:dyDescent="0.35">
      <c r="A507" s="26" t="s">
        <v>840</v>
      </c>
      <c r="B507" s="36" t="s">
        <v>1196</v>
      </c>
      <c r="C507" s="24" t="s">
        <v>1468</v>
      </c>
      <c r="D507" s="24">
        <v>2</v>
      </c>
      <c r="E507" s="24">
        <v>1</v>
      </c>
      <c r="F507" s="24">
        <v>73.5</v>
      </c>
      <c r="G507" s="24"/>
      <c r="H507" s="24"/>
      <c r="I507" s="24"/>
      <c r="J507" s="24"/>
      <c r="K507" s="24"/>
      <c r="L507" s="24">
        <v>1</v>
      </c>
      <c r="M507" s="24">
        <f t="shared" si="137"/>
        <v>74</v>
      </c>
      <c r="N507" s="24"/>
      <c r="O507" s="24"/>
      <c r="P507" s="24">
        <v>74</v>
      </c>
      <c r="Q507" s="24"/>
      <c r="R507" s="24"/>
      <c r="S507" s="24"/>
      <c r="T507" s="24"/>
      <c r="U507" s="24"/>
      <c r="V507" s="24">
        <f t="shared" si="138"/>
        <v>1</v>
      </c>
      <c r="W507" s="24">
        <f t="shared" si="139"/>
        <v>74</v>
      </c>
      <c r="X507" s="24">
        <f t="shared" si="140"/>
        <v>0</v>
      </c>
      <c r="Y507" s="24">
        <f t="shared" si="141"/>
        <v>0</v>
      </c>
      <c r="Z507" s="24">
        <f t="shared" si="142"/>
        <v>74</v>
      </c>
    </row>
    <row r="508" spans="1:26" x14ac:dyDescent="0.35">
      <c r="A508" s="26" t="s">
        <v>841</v>
      </c>
      <c r="B508" s="36" t="s">
        <v>2731</v>
      </c>
      <c r="C508" s="24" t="s">
        <v>1468</v>
      </c>
      <c r="D508" s="24">
        <v>0</v>
      </c>
      <c r="E508" s="24">
        <v>1</v>
      </c>
      <c r="F508" s="24">
        <v>490</v>
      </c>
      <c r="G508" s="24"/>
      <c r="H508" s="24"/>
      <c r="I508" s="24"/>
      <c r="J508" s="24"/>
      <c r="K508" s="24"/>
      <c r="L508" s="24">
        <v>1</v>
      </c>
      <c r="M508" s="24">
        <f t="shared" si="137"/>
        <v>490</v>
      </c>
      <c r="N508" s="24">
        <v>490</v>
      </c>
      <c r="O508" s="24"/>
      <c r="P508" s="24"/>
      <c r="Q508" s="24"/>
      <c r="R508" s="24"/>
      <c r="S508" s="24"/>
      <c r="T508" s="24"/>
      <c r="U508" s="24"/>
      <c r="V508" s="24">
        <f t="shared" si="138"/>
        <v>1</v>
      </c>
      <c r="W508" s="24">
        <f t="shared" si="139"/>
        <v>490</v>
      </c>
      <c r="X508" s="24">
        <f t="shared" si="140"/>
        <v>490</v>
      </c>
      <c r="Y508" s="24">
        <f t="shared" si="141"/>
        <v>0</v>
      </c>
      <c r="Z508" s="24">
        <f t="shared" si="142"/>
        <v>0</v>
      </c>
    </row>
    <row r="509" spans="1:26" x14ac:dyDescent="0.35">
      <c r="A509" s="26" t="s">
        <v>842</v>
      </c>
      <c r="B509" s="36" t="s">
        <v>2653</v>
      </c>
      <c r="C509" s="24" t="s">
        <v>33</v>
      </c>
      <c r="D509" s="24">
        <v>1</v>
      </c>
      <c r="E509" s="24"/>
      <c r="F509" s="24">
        <v>530</v>
      </c>
      <c r="G509" s="24"/>
      <c r="H509" s="24"/>
      <c r="I509" s="24"/>
      <c r="J509" s="24"/>
      <c r="K509" s="24"/>
      <c r="L509" s="24">
        <v>1</v>
      </c>
      <c r="M509" s="24">
        <f t="shared" si="137"/>
        <v>530</v>
      </c>
      <c r="N509" s="24">
        <v>530</v>
      </c>
      <c r="O509" s="24"/>
      <c r="P509" s="24"/>
      <c r="Q509" s="24">
        <v>1</v>
      </c>
      <c r="R509" s="24">
        <f t="shared" si="144"/>
        <v>530</v>
      </c>
      <c r="S509" s="24">
        <v>530</v>
      </c>
      <c r="T509" s="24"/>
      <c r="U509" s="24"/>
      <c r="V509" s="24">
        <f t="shared" si="138"/>
        <v>2</v>
      </c>
      <c r="W509" s="24">
        <f t="shared" si="139"/>
        <v>1060</v>
      </c>
      <c r="X509" s="24">
        <f t="shared" si="140"/>
        <v>1060</v>
      </c>
      <c r="Y509" s="24">
        <f t="shared" si="141"/>
        <v>0</v>
      </c>
      <c r="Z509" s="24">
        <f t="shared" si="142"/>
        <v>0</v>
      </c>
    </row>
    <row r="510" spans="1:26" ht="26" x14ac:dyDescent="0.35">
      <c r="A510" s="26" t="s">
        <v>843</v>
      </c>
      <c r="B510" s="36" t="s">
        <v>2732</v>
      </c>
      <c r="C510" s="24" t="s">
        <v>32</v>
      </c>
      <c r="D510" s="24">
        <v>3</v>
      </c>
      <c r="E510" s="24">
        <v>1</v>
      </c>
      <c r="F510" s="24">
        <v>2500</v>
      </c>
      <c r="G510" s="24"/>
      <c r="H510" s="24"/>
      <c r="I510" s="24"/>
      <c r="J510" s="24"/>
      <c r="K510" s="24"/>
      <c r="L510" s="24">
        <v>1</v>
      </c>
      <c r="M510" s="24">
        <f t="shared" si="137"/>
        <v>2500</v>
      </c>
      <c r="N510" s="24">
        <v>2500</v>
      </c>
      <c r="O510" s="24"/>
      <c r="P510" s="24"/>
      <c r="Q510" s="24"/>
      <c r="R510" s="24"/>
      <c r="S510" s="24"/>
      <c r="T510" s="24"/>
      <c r="U510" s="24"/>
      <c r="V510" s="24">
        <f t="shared" si="138"/>
        <v>1</v>
      </c>
      <c r="W510" s="24">
        <f t="shared" si="139"/>
        <v>2500</v>
      </c>
      <c r="X510" s="24">
        <f t="shared" si="140"/>
        <v>2500</v>
      </c>
      <c r="Y510" s="24">
        <f t="shared" si="141"/>
        <v>0</v>
      </c>
      <c r="Z510" s="24">
        <f t="shared" si="142"/>
        <v>0</v>
      </c>
    </row>
    <row r="511" spans="1:26" ht="26" x14ac:dyDescent="0.35">
      <c r="A511" s="26" t="s">
        <v>844</v>
      </c>
      <c r="B511" s="36" t="s">
        <v>240</v>
      </c>
      <c r="C511" s="24" t="s">
        <v>139</v>
      </c>
      <c r="D511" s="24">
        <v>3</v>
      </c>
      <c r="E511" s="24">
        <v>3</v>
      </c>
      <c r="F511" s="24">
        <v>1875</v>
      </c>
      <c r="G511" s="24"/>
      <c r="H511" s="24"/>
      <c r="I511" s="24"/>
      <c r="J511" s="24"/>
      <c r="K511" s="24"/>
      <c r="L511" s="24">
        <v>1</v>
      </c>
      <c r="M511" s="24">
        <f t="shared" si="137"/>
        <v>1875</v>
      </c>
      <c r="N511" s="24">
        <v>1875</v>
      </c>
      <c r="O511" s="24"/>
      <c r="P511" s="24"/>
      <c r="Q511" s="24"/>
      <c r="R511" s="24"/>
      <c r="S511" s="24"/>
      <c r="T511" s="24"/>
      <c r="U511" s="24"/>
      <c r="V511" s="24">
        <f t="shared" si="138"/>
        <v>1</v>
      </c>
      <c r="W511" s="24">
        <f t="shared" si="139"/>
        <v>1875</v>
      </c>
      <c r="X511" s="24">
        <f t="shared" si="140"/>
        <v>1875</v>
      </c>
      <c r="Y511" s="24">
        <f t="shared" si="141"/>
        <v>0</v>
      </c>
      <c r="Z511" s="24">
        <f t="shared" si="142"/>
        <v>0</v>
      </c>
    </row>
    <row r="512" spans="1:26" ht="26" x14ac:dyDescent="0.35">
      <c r="A512" s="26" t="s">
        <v>845</v>
      </c>
      <c r="B512" s="36" t="s">
        <v>2733</v>
      </c>
      <c r="C512" s="24" t="s">
        <v>33</v>
      </c>
      <c r="D512" s="24">
        <v>2</v>
      </c>
      <c r="E512" s="24">
        <v>1</v>
      </c>
      <c r="F512" s="24">
        <v>1869</v>
      </c>
      <c r="G512" s="24"/>
      <c r="H512" s="24"/>
      <c r="I512" s="24"/>
      <c r="J512" s="24"/>
      <c r="K512" s="24"/>
      <c r="L512" s="24"/>
      <c r="M512" s="24"/>
      <c r="N512" s="24"/>
      <c r="O512" s="24"/>
      <c r="P512" s="24"/>
      <c r="Q512" s="24">
        <v>1</v>
      </c>
      <c r="R512" s="24">
        <f t="shared" si="144"/>
        <v>1869</v>
      </c>
      <c r="S512" s="24">
        <v>1869</v>
      </c>
      <c r="T512" s="24"/>
      <c r="U512" s="24"/>
      <c r="V512" s="24">
        <f t="shared" si="138"/>
        <v>1</v>
      </c>
      <c r="W512" s="24">
        <f t="shared" si="139"/>
        <v>1869</v>
      </c>
      <c r="X512" s="24">
        <f t="shared" si="140"/>
        <v>1869</v>
      </c>
      <c r="Y512" s="24">
        <f t="shared" si="141"/>
        <v>0</v>
      </c>
      <c r="Z512" s="24">
        <f t="shared" si="142"/>
        <v>0</v>
      </c>
    </row>
    <row r="513" spans="1:26" x14ac:dyDescent="0.35">
      <c r="A513" s="26" t="s">
        <v>846</v>
      </c>
      <c r="B513" s="36" t="s">
        <v>1751</v>
      </c>
      <c r="C513" s="24" t="s">
        <v>33</v>
      </c>
      <c r="D513" s="24">
        <v>2</v>
      </c>
      <c r="E513" s="24">
        <v>1</v>
      </c>
      <c r="F513" s="24">
        <v>2500</v>
      </c>
      <c r="G513" s="24"/>
      <c r="H513" s="24"/>
      <c r="I513" s="24"/>
      <c r="J513" s="24"/>
      <c r="K513" s="24"/>
      <c r="L513" s="24"/>
      <c r="M513" s="24"/>
      <c r="N513" s="24"/>
      <c r="O513" s="24"/>
      <c r="P513" s="24"/>
      <c r="Q513" s="24">
        <v>1</v>
      </c>
      <c r="R513" s="24">
        <f t="shared" si="144"/>
        <v>2500</v>
      </c>
      <c r="S513" s="24">
        <v>2500</v>
      </c>
      <c r="T513" s="24"/>
      <c r="U513" s="24"/>
      <c r="V513" s="24">
        <f t="shared" si="138"/>
        <v>1</v>
      </c>
      <c r="W513" s="24">
        <f t="shared" si="139"/>
        <v>2500</v>
      </c>
      <c r="X513" s="24">
        <f t="shared" si="140"/>
        <v>2500</v>
      </c>
      <c r="Y513" s="24">
        <f t="shared" si="141"/>
        <v>0</v>
      </c>
      <c r="Z513" s="24">
        <f t="shared" si="142"/>
        <v>0</v>
      </c>
    </row>
    <row r="514" spans="1:26" ht="26" x14ac:dyDescent="0.35">
      <c r="A514" s="26" t="s">
        <v>847</v>
      </c>
      <c r="B514" s="36" t="s">
        <v>2734</v>
      </c>
      <c r="C514" s="24" t="s">
        <v>32</v>
      </c>
      <c r="D514" s="24">
        <v>26</v>
      </c>
      <c r="E514" s="24">
        <v>7</v>
      </c>
      <c r="F514" s="24">
        <v>209</v>
      </c>
      <c r="G514" s="24"/>
      <c r="H514" s="24"/>
      <c r="I514" s="24"/>
      <c r="J514" s="24"/>
      <c r="K514" s="24"/>
      <c r="L514" s="24"/>
      <c r="M514" s="24"/>
      <c r="N514" s="24"/>
      <c r="O514" s="24"/>
      <c r="P514" s="24"/>
      <c r="Q514" s="24">
        <v>1</v>
      </c>
      <c r="R514" s="24">
        <f t="shared" si="144"/>
        <v>209</v>
      </c>
      <c r="S514" s="24">
        <v>209</v>
      </c>
      <c r="T514" s="24"/>
      <c r="U514" s="24"/>
      <c r="V514" s="24">
        <f t="shared" si="138"/>
        <v>1</v>
      </c>
      <c r="W514" s="24">
        <f t="shared" si="139"/>
        <v>209</v>
      </c>
      <c r="X514" s="24">
        <f t="shared" si="140"/>
        <v>209</v>
      </c>
      <c r="Y514" s="24">
        <f t="shared" si="141"/>
        <v>0</v>
      </c>
      <c r="Z514" s="24">
        <f t="shared" si="142"/>
        <v>0</v>
      </c>
    </row>
    <row r="515" spans="1:26" ht="26" x14ac:dyDescent="0.35">
      <c r="A515" s="26" t="s">
        <v>848</v>
      </c>
      <c r="B515" s="36" t="s">
        <v>2735</v>
      </c>
      <c r="C515" s="24" t="s">
        <v>32</v>
      </c>
      <c r="D515" s="24">
        <v>0</v>
      </c>
      <c r="E515" s="24">
        <v>0</v>
      </c>
      <c r="F515" s="24">
        <v>2100</v>
      </c>
      <c r="G515" s="24"/>
      <c r="H515" s="24"/>
      <c r="I515" s="24"/>
      <c r="J515" s="24"/>
      <c r="K515" s="24"/>
      <c r="L515" s="24"/>
      <c r="M515" s="24"/>
      <c r="N515" s="24"/>
      <c r="O515" s="24"/>
      <c r="P515" s="24"/>
      <c r="Q515" s="24">
        <v>1</v>
      </c>
      <c r="R515" s="24">
        <f t="shared" si="144"/>
        <v>2100</v>
      </c>
      <c r="S515" s="24">
        <v>2100</v>
      </c>
      <c r="T515" s="24"/>
      <c r="U515" s="24"/>
      <c r="V515" s="24">
        <f t="shared" si="138"/>
        <v>1</v>
      </c>
      <c r="W515" s="24">
        <f t="shared" si="139"/>
        <v>2100</v>
      </c>
      <c r="X515" s="24">
        <f t="shared" si="140"/>
        <v>2100</v>
      </c>
      <c r="Y515" s="24">
        <f t="shared" si="141"/>
        <v>0</v>
      </c>
      <c r="Z515" s="24">
        <f t="shared" si="142"/>
        <v>0</v>
      </c>
    </row>
    <row r="516" spans="1:26" x14ac:dyDescent="0.35">
      <c r="A516" s="26" t="s">
        <v>849</v>
      </c>
      <c r="B516" s="36" t="s">
        <v>736</v>
      </c>
      <c r="C516" s="24" t="s">
        <v>139</v>
      </c>
      <c r="D516" s="24">
        <v>4</v>
      </c>
      <c r="E516" s="24">
        <v>0</v>
      </c>
      <c r="F516" s="24">
        <v>87.75</v>
      </c>
      <c r="G516" s="24"/>
      <c r="H516" s="24"/>
      <c r="I516" s="24"/>
      <c r="J516" s="24"/>
      <c r="K516" s="24"/>
      <c r="L516" s="24"/>
      <c r="M516" s="24"/>
      <c r="N516" s="24"/>
      <c r="O516" s="24"/>
      <c r="P516" s="24"/>
      <c r="Q516" s="24">
        <v>1</v>
      </c>
      <c r="R516" s="24">
        <f t="shared" si="144"/>
        <v>88</v>
      </c>
      <c r="S516" s="24"/>
      <c r="T516" s="24"/>
      <c r="U516" s="24">
        <v>88</v>
      </c>
      <c r="V516" s="24">
        <f t="shared" si="138"/>
        <v>1</v>
      </c>
      <c r="W516" s="24">
        <f t="shared" si="139"/>
        <v>88</v>
      </c>
      <c r="X516" s="24">
        <f t="shared" si="140"/>
        <v>0</v>
      </c>
      <c r="Y516" s="24">
        <f t="shared" si="141"/>
        <v>0</v>
      </c>
      <c r="Z516" s="24">
        <f t="shared" si="142"/>
        <v>88</v>
      </c>
    </row>
    <row r="517" spans="1:26" ht="26" x14ac:dyDescent="0.35">
      <c r="A517" s="26" t="s">
        <v>850</v>
      </c>
      <c r="B517" s="36" t="s">
        <v>2736</v>
      </c>
      <c r="C517" s="24" t="s">
        <v>139</v>
      </c>
      <c r="D517" s="24">
        <v>2</v>
      </c>
      <c r="E517" s="24">
        <v>1</v>
      </c>
      <c r="F517" s="24">
        <v>45</v>
      </c>
      <c r="G517" s="24"/>
      <c r="H517" s="24"/>
      <c r="I517" s="24"/>
      <c r="J517" s="24"/>
      <c r="K517" s="24"/>
      <c r="L517" s="24"/>
      <c r="M517" s="24"/>
      <c r="N517" s="24"/>
      <c r="O517" s="24"/>
      <c r="P517" s="24"/>
      <c r="Q517" s="24">
        <v>1</v>
      </c>
      <c r="R517" s="24">
        <f t="shared" si="144"/>
        <v>45</v>
      </c>
      <c r="S517" s="24"/>
      <c r="T517" s="24"/>
      <c r="U517" s="24">
        <v>45</v>
      </c>
      <c r="V517" s="24">
        <f t="shared" si="138"/>
        <v>1</v>
      </c>
      <c r="W517" s="24">
        <f t="shared" si="139"/>
        <v>45</v>
      </c>
      <c r="X517" s="24">
        <f t="shared" si="140"/>
        <v>0</v>
      </c>
      <c r="Y517" s="24">
        <f t="shared" si="141"/>
        <v>0</v>
      </c>
      <c r="Z517" s="24">
        <f t="shared" si="142"/>
        <v>45</v>
      </c>
    </row>
    <row r="518" spans="1:26" ht="26" x14ac:dyDescent="0.35">
      <c r="A518" s="26" t="s">
        <v>851</v>
      </c>
      <c r="B518" s="36" t="s">
        <v>2737</v>
      </c>
      <c r="C518" s="24" t="s">
        <v>139</v>
      </c>
      <c r="D518" s="24">
        <v>1</v>
      </c>
      <c r="E518" s="24">
        <v>0</v>
      </c>
      <c r="F518" s="24">
        <v>144</v>
      </c>
      <c r="G518" s="24"/>
      <c r="H518" s="24"/>
      <c r="I518" s="24"/>
      <c r="J518" s="24"/>
      <c r="K518" s="24"/>
      <c r="L518" s="24"/>
      <c r="M518" s="24"/>
      <c r="N518" s="24"/>
      <c r="O518" s="24"/>
      <c r="P518" s="24"/>
      <c r="Q518" s="24">
        <v>1</v>
      </c>
      <c r="R518" s="24">
        <f t="shared" si="144"/>
        <v>144</v>
      </c>
      <c r="S518" s="24">
        <v>144</v>
      </c>
      <c r="T518" s="24"/>
      <c r="U518" s="24"/>
      <c r="V518" s="24">
        <f t="shared" si="138"/>
        <v>1</v>
      </c>
      <c r="W518" s="24">
        <f t="shared" si="139"/>
        <v>144</v>
      </c>
      <c r="X518" s="24">
        <f t="shared" si="140"/>
        <v>144</v>
      </c>
      <c r="Y518" s="24">
        <f t="shared" si="141"/>
        <v>0</v>
      </c>
      <c r="Z518" s="24">
        <f t="shared" si="142"/>
        <v>0</v>
      </c>
    </row>
    <row r="519" spans="1:26" x14ac:dyDescent="0.35">
      <c r="A519" s="26" t="s">
        <v>852</v>
      </c>
      <c r="B519" s="36" t="s">
        <v>2738</v>
      </c>
      <c r="C519" s="24" t="s">
        <v>139</v>
      </c>
      <c r="D519" s="24">
        <v>0</v>
      </c>
      <c r="E519" s="24">
        <v>0</v>
      </c>
      <c r="F519" s="24">
        <v>71.400000000000006</v>
      </c>
      <c r="G519" s="24"/>
      <c r="H519" s="24"/>
      <c r="I519" s="24"/>
      <c r="J519" s="24"/>
      <c r="K519" s="24"/>
      <c r="L519" s="24"/>
      <c r="M519" s="24"/>
      <c r="N519" s="24"/>
      <c r="O519" s="24"/>
      <c r="P519" s="24"/>
      <c r="Q519" s="24">
        <v>1</v>
      </c>
      <c r="R519" s="24">
        <f t="shared" si="144"/>
        <v>71</v>
      </c>
      <c r="S519" s="24"/>
      <c r="T519" s="24"/>
      <c r="U519" s="24">
        <v>71</v>
      </c>
      <c r="V519" s="24">
        <f t="shared" si="138"/>
        <v>1</v>
      </c>
      <c r="W519" s="24">
        <f t="shared" si="139"/>
        <v>71</v>
      </c>
      <c r="X519" s="24">
        <f t="shared" si="140"/>
        <v>0</v>
      </c>
      <c r="Y519" s="24">
        <f t="shared" si="141"/>
        <v>0</v>
      </c>
      <c r="Z519" s="24">
        <f t="shared" si="142"/>
        <v>71</v>
      </c>
    </row>
    <row r="520" spans="1:26" ht="26" x14ac:dyDescent="0.35">
      <c r="A520" s="14">
        <v>10</v>
      </c>
      <c r="B520" s="35" t="s">
        <v>58</v>
      </c>
      <c r="C520" s="22"/>
      <c r="D520" s="22"/>
      <c r="E520" s="22"/>
      <c r="F520" s="22"/>
      <c r="G520" s="22"/>
      <c r="H520" s="22">
        <f>SUM(H521:H534)</f>
        <v>8810.19</v>
      </c>
      <c r="I520" s="22">
        <f t="shared" ref="I520:Z520" si="146">SUM(I521:I534)</f>
        <v>8312.19</v>
      </c>
      <c r="J520" s="22">
        <f t="shared" si="146"/>
        <v>0</v>
      </c>
      <c r="K520" s="22">
        <f t="shared" si="146"/>
        <v>498</v>
      </c>
      <c r="L520" s="22"/>
      <c r="M520" s="22">
        <f t="shared" si="146"/>
        <v>13700</v>
      </c>
      <c r="N520" s="22">
        <f t="shared" si="146"/>
        <v>7600</v>
      </c>
      <c r="O520" s="22">
        <f t="shared" si="146"/>
        <v>6100</v>
      </c>
      <c r="P520" s="22">
        <f t="shared" si="146"/>
        <v>0</v>
      </c>
      <c r="Q520" s="22"/>
      <c r="R520" s="22">
        <f t="shared" si="146"/>
        <v>10025</v>
      </c>
      <c r="S520" s="22">
        <f t="shared" si="146"/>
        <v>9390</v>
      </c>
      <c r="T520" s="22">
        <f t="shared" si="146"/>
        <v>0</v>
      </c>
      <c r="U520" s="22">
        <f t="shared" si="146"/>
        <v>635</v>
      </c>
      <c r="V520" s="22"/>
      <c r="W520" s="22">
        <f t="shared" si="146"/>
        <v>32535.190000000002</v>
      </c>
      <c r="X520" s="22">
        <f t="shared" si="146"/>
        <v>25302.190000000002</v>
      </c>
      <c r="Y520" s="22">
        <f t="shared" si="146"/>
        <v>6100</v>
      </c>
      <c r="Z520" s="22">
        <f t="shared" si="146"/>
        <v>1133</v>
      </c>
    </row>
    <row r="521" spans="1:26" ht="26" x14ac:dyDescent="0.35">
      <c r="A521" s="26" t="s">
        <v>1062</v>
      </c>
      <c r="B521" s="36" t="s">
        <v>2398</v>
      </c>
      <c r="C521" s="24" t="s">
        <v>33</v>
      </c>
      <c r="D521" s="24"/>
      <c r="E521" s="24">
        <v>0</v>
      </c>
      <c r="F521" s="24">
        <v>1292</v>
      </c>
      <c r="G521" s="24">
        <v>1</v>
      </c>
      <c r="H521" s="24">
        <f t="shared" ref="H521:H524" si="147">I521+J521+K521</f>
        <v>1292.19</v>
      </c>
      <c r="I521" s="24">
        <v>1292.19</v>
      </c>
      <c r="J521" s="24"/>
      <c r="K521" s="24"/>
      <c r="L521" s="24"/>
      <c r="M521" s="24"/>
      <c r="N521" s="24"/>
      <c r="O521" s="24"/>
      <c r="P521" s="24"/>
      <c r="Q521" s="24"/>
      <c r="R521" s="24"/>
      <c r="S521" s="24"/>
      <c r="T521" s="24"/>
      <c r="U521" s="24"/>
      <c r="V521" s="24">
        <f t="shared" si="138"/>
        <v>1</v>
      </c>
      <c r="W521" s="24">
        <f t="shared" si="139"/>
        <v>1292.19</v>
      </c>
      <c r="X521" s="24">
        <f t="shared" si="140"/>
        <v>1292.19</v>
      </c>
      <c r="Y521" s="24">
        <f t="shared" si="141"/>
        <v>0</v>
      </c>
      <c r="Z521" s="24">
        <f t="shared" si="142"/>
        <v>0</v>
      </c>
    </row>
    <row r="522" spans="1:26" x14ac:dyDescent="0.35">
      <c r="A522" s="26" t="s">
        <v>1063</v>
      </c>
      <c r="B522" s="36" t="s">
        <v>2399</v>
      </c>
      <c r="C522" s="24" t="s">
        <v>139</v>
      </c>
      <c r="D522" s="24"/>
      <c r="E522" s="24"/>
      <c r="F522" s="24">
        <v>6230</v>
      </c>
      <c r="G522" s="24">
        <v>1</v>
      </c>
      <c r="H522" s="24">
        <f t="shared" si="147"/>
        <v>6230</v>
      </c>
      <c r="I522" s="24">
        <v>6230</v>
      </c>
      <c r="J522" s="24"/>
      <c r="K522" s="24"/>
      <c r="L522" s="24"/>
      <c r="M522" s="24"/>
      <c r="N522" s="24"/>
      <c r="O522" s="24"/>
      <c r="P522" s="24"/>
      <c r="Q522" s="24"/>
      <c r="R522" s="24"/>
      <c r="S522" s="24"/>
      <c r="T522" s="24"/>
      <c r="U522" s="24"/>
      <c r="V522" s="24">
        <f t="shared" si="138"/>
        <v>1</v>
      </c>
      <c r="W522" s="24">
        <f t="shared" si="139"/>
        <v>6230</v>
      </c>
      <c r="X522" s="24">
        <f t="shared" si="140"/>
        <v>6230</v>
      </c>
      <c r="Y522" s="24">
        <f t="shared" si="141"/>
        <v>0</v>
      </c>
      <c r="Z522" s="24">
        <f t="shared" si="142"/>
        <v>0</v>
      </c>
    </row>
    <row r="523" spans="1:26" x14ac:dyDescent="0.35">
      <c r="A523" s="26" t="s">
        <v>1086</v>
      </c>
      <c r="B523" s="36" t="s">
        <v>1500</v>
      </c>
      <c r="C523" s="24" t="s">
        <v>139</v>
      </c>
      <c r="D523" s="24"/>
      <c r="E523" s="24">
        <v>1</v>
      </c>
      <c r="F523" s="24">
        <v>790</v>
      </c>
      <c r="G523" s="24">
        <v>1</v>
      </c>
      <c r="H523" s="24">
        <f t="shared" si="147"/>
        <v>790</v>
      </c>
      <c r="I523" s="24">
        <v>790</v>
      </c>
      <c r="J523" s="24"/>
      <c r="K523" s="24"/>
      <c r="L523" s="24"/>
      <c r="M523" s="24"/>
      <c r="N523" s="24"/>
      <c r="O523" s="24"/>
      <c r="P523" s="24"/>
      <c r="Q523" s="24"/>
      <c r="R523" s="24"/>
      <c r="S523" s="24"/>
      <c r="T523" s="24"/>
      <c r="U523" s="24"/>
      <c r="V523" s="24">
        <f t="shared" si="138"/>
        <v>1</v>
      </c>
      <c r="W523" s="24">
        <f t="shared" si="139"/>
        <v>790</v>
      </c>
      <c r="X523" s="24">
        <f t="shared" si="140"/>
        <v>790</v>
      </c>
      <c r="Y523" s="24">
        <f t="shared" si="141"/>
        <v>0</v>
      </c>
      <c r="Z523" s="24">
        <f t="shared" si="142"/>
        <v>0</v>
      </c>
    </row>
    <row r="524" spans="1:26" x14ac:dyDescent="0.35">
      <c r="A524" s="26" t="s">
        <v>1087</v>
      </c>
      <c r="B524" s="36" t="s">
        <v>2400</v>
      </c>
      <c r="C524" s="24" t="s">
        <v>139</v>
      </c>
      <c r="D524" s="24">
        <v>4</v>
      </c>
      <c r="E524" s="24">
        <v>1</v>
      </c>
      <c r="F524" s="24">
        <v>498</v>
      </c>
      <c r="G524" s="24">
        <v>1</v>
      </c>
      <c r="H524" s="24">
        <f t="shared" si="147"/>
        <v>498</v>
      </c>
      <c r="I524" s="24"/>
      <c r="J524" s="24"/>
      <c r="K524" s="24">
        <v>498</v>
      </c>
      <c r="L524" s="24"/>
      <c r="M524" s="24"/>
      <c r="N524" s="24"/>
      <c r="O524" s="24"/>
      <c r="P524" s="24"/>
      <c r="Q524" s="24"/>
      <c r="R524" s="24"/>
      <c r="S524" s="24"/>
      <c r="T524" s="24"/>
      <c r="U524" s="24"/>
      <c r="V524" s="24">
        <f t="shared" si="138"/>
        <v>1</v>
      </c>
      <c r="W524" s="24">
        <f t="shared" si="139"/>
        <v>498</v>
      </c>
      <c r="X524" s="24">
        <f t="shared" si="140"/>
        <v>0</v>
      </c>
      <c r="Y524" s="24">
        <f t="shared" si="141"/>
        <v>0</v>
      </c>
      <c r="Z524" s="24">
        <f t="shared" si="142"/>
        <v>498</v>
      </c>
    </row>
    <row r="525" spans="1:26" ht="26" x14ac:dyDescent="0.35">
      <c r="A525" s="26" t="s">
        <v>1088</v>
      </c>
      <c r="B525" s="36" t="s">
        <v>2401</v>
      </c>
      <c r="C525" s="24" t="s">
        <v>139</v>
      </c>
      <c r="D525" s="24"/>
      <c r="E525" s="24"/>
      <c r="F525" s="24">
        <v>3000</v>
      </c>
      <c r="G525" s="24"/>
      <c r="H525" s="24"/>
      <c r="I525" s="24"/>
      <c r="J525" s="24"/>
      <c r="K525" s="24"/>
      <c r="L525" s="24">
        <v>1</v>
      </c>
      <c r="M525" s="24">
        <f t="shared" si="137"/>
        <v>3000</v>
      </c>
      <c r="N525" s="24">
        <v>3000</v>
      </c>
      <c r="O525" s="24"/>
      <c r="P525" s="24"/>
      <c r="Q525" s="24"/>
      <c r="R525" s="24"/>
      <c r="S525" s="24"/>
      <c r="T525" s="24"/>
      <c r="U525" s="24"/>
      <c r="V525" s="24">
        <f t="shared" si="138"/>
        <v>1</v>
      </c>
      <c r="W525" s="24">
        <f t="shared" si="139"/>
        <v>3000</v>
      </c>
      <c r="X525" s="24">
        <f t="shared" si="140"/>
        <v>3000</v>
      </c>
      <c r="Y525" s="24">
        <f t="shared" si="141"/>
        <v>0</v>
      </c>
      <c r="Z525" s="24">
        <f t="shared" si="142"/>
        <v>0</v>
      </c>
    </row>
    <row r="526" spans="1:26" x14ac:dyDescent="0.35">
      <c r="A526" s="26" t="s">
        <v>1089</v>
      </c>
      <c r="B526" s="36" t="s">
        <v>1878</v>
      </c>
      <c r="C526" s="24" t="s">
        <v>33</v>
      </c>
      <c r="D526" s="24">
        <v>2</v>
      </c>
      <c r="E526" s="24">
        <v>1</v>
      </c>
      <c r="F526" s="24">
        <v>6100</v>
      </c>
      <c r="G526" s="24"/>
      <c r="H526" s="24"/>
      <c r="I526" s="24"/>
      <c r="J526" s="24"/>
      <c r="K526" s="24"/>
      <c r="L526" s="24">
        <v>1</v>
      </c>
      <c r="M526" s="24">
        <f t="shared" si="137"/>
        <v>6100</v>
      </c>
      <c r="N526" s="24"/>
      <c r="O526" s="24">
        <v>6100</v>
      </c>
      <c r="P526" s="24"/>
      <c r="Q526" s="24"/>
      <c r="R526" s="24"/>
      <c r="S526" s="24"/>
      <c r="T526" s="24"/>
      <c r="U526" s="24"/>
      <c r="V526" s="24">
        <f t="shared" si="138"/>
        <v>1</v>
      </c>
      <c r="W526" s="24">
        <f t="shared" si="139"/>
        <v>6100</v>
      </c>
      <c r="X526" s="24">
        <f t="shared" si="140"/>
        <v>0</v>
      </c>
      <c r="Y526" s="24">
        <f t="shared" si="141"/>
        <v>6100</v>
      </c>
      <c r="Z526" s="24">
        <f t="shared" si="142"/>
        <v>0</v>
      </c>
    </row>
    <row r="527" spans="1:26" x14ac:dyDescent="0.35">
      <c r="A527" s="26" t="s">
        <v>1090</v>
      </c>
      <c r="B527" s="36" t="s">
        <v>1751</v>
      </c>
      <c r="C527" s="24" t="s">
        <v>33</v>
      </c>
      <c r="D527" s="24">
        <v>2</v>
      </c>
      <c r="E527" s="24">
        <v>1</v>
      </c>
      <c r="F527" s="24">
        <v>4600</v>
      </c>
      <c r="G527" s="24"/>
      <c r="H527" s="24"/>
      <c r="I527" s="24"/>
      <c r="J527" s="24"/>
      <c r="K527" s="24"/>
      <c r="L527" s="24">
        <v>1</v>
      </c>
      <c r="M527" s="24">
        <f t="shared" si="137"/>
        <v>4600</v>
      </c>
      <c r="N527" s="24">
        <v>4600</v>
      </c>
      <c r="O527" s="24"/>
      <c r="P527" s="24"/>
      <c r="Q527" s="24"/>
      <c r="R527" s="24"/>
      <c r="S527" s="24"/>
      <c r="T527" s="24"/>
      <c r="U527" s="24"/>
      <c r="V527" s="24">
        <f t="shared" si="138"/>
        <v>1</v>
      </c>
      <c r="W527" s="24">
        <f t="shared" si="139"/>
        <v>4600</v>
      </c>
      <c r="X527" s="24">
        <f t="shared" si="140"/>
        <v>4600</v>
      </c>
      <c r="Y527" s="24">
        <f t="shared" si="141"/>
        <v>0</v>
      </c>
      <c r="Z527" s="24">
        <f t="shared" si="142"/>
        <v>0</v>
      </c>
    </row>
    <row r="528" spans="1:26" x14ac:dyDescent="0.35">
      <c r="A528" s="26" t="s">
        <v>1091</v>
      </c>
      <c r="B528" s="36" t="s">
        <v>535</v>
      </c>
      <c r="C528" s="24" t="s">
        <v>33</v>
      </c>
      <c r="D528" s="24"/>
      <c r="E528" s="24"/>
      <c r="F528" s="24">
        <v>2500</v>
      </c>
      <c r="G528" s="24"/>
      <c r="H528" s="24"/>
      <c r="I528" s="24"/>
      <c r="J528" s="24"/>
      <c r="K528" s="24"/>
      <c r="L528" s="24"/>
      <c r="M528" s="24"/>
      <c r="N528" s="24"/>
      <c r="O528" s="24"/>
      <c r="P528" s="24"/>
      <c r="Q528" s="24">
        <v>1</v>
      </c>
      <c r="R528" s="24">
        <f t="shared" ref="R528" si="148">S528+T528+U528</f>
        <v>2500</v>
      </c>
      <c r="S528" s="24">
        <v>2500</v>
      </c>
      <c r="T528" s="24"/>
      <c r="U528" s="24"/>
      <c r="V528" s="24">
        <f t="shared" si="138"/>
        <v>1</v>
      </c>
      <c r="W528" s="24">
        <f t="shared" si="139"/>
        <v>2500</v>
      </c>
      <c r="X528" s="24">
        <f t="shared" si="140"/>
        <v>2500</v>
      </c>
      <c r="Y528" s="24">
        <f t="shared" si="141"/>
        <v>0</v>
      </c>
      <c r="Z528" s="24">
        <f t="shared" si="142"/>
        <v>0</v>
      </c>
    </row>
    <row r="529" spans="1:26" ht="26" x14ac:dyDescent="0.35">
      <c r="A529" s="26" t="s">
        <v>1092</v>
      </c>
      <c r="B529" s="36" t="s">
        <v>1145</v>
      </c>
      <c r="C529" s="24" t="s">
        <v>139</v>
      </c>
      <c r="D529" s="24">
        <v>1</v>
      </c>
      <c r="E529" s="24"/>
      <c r="F529" s="24">
        <v>2900</v>
      </c>
      <c r="G529" s="24"/>
      <c r="H529" s="24"/>
      <c r="I529" s="24"/>
      <c r="J529" s="24"/>
      <c r="K529" s="24"/>
      <c r="L529" s="24"/>
      <c r="M529" s="24"/>
      <c r="N529" s="24"/>
      <c r="O529" s="24"/>
      <c r="P529" s="24"/>
      <c r="Q529" s="24">
        <v>1</v>
      </c>
      <c r="R529" s="24">
        <f t="shared" si="144"/>
        <v>2900</v>
      </c>
      <c r="S529" s="24">
        <v>2900</v>
      </c>
      <c r="T529" s="24"/>
      <c r="U529" s="24"/>
      <c r="V529" s="24">
        <f t="shared" si="138"/>
        <v>1</v>
      </c>
      <c r="W529" s="24">
        <f t="shared" si="139"/>
        <v>2900</v>
      </c>
      <c r="X529" s="24">
        <f t="shared" si="140"/>
        <v>2900</v>
      </c>
      <c r="Y529" s="24">
        <f t="shared" si="141"/>
        <v>0</v>
      </c>
      <c r="Z529" s="24">
        <f t="shared" si="142"/>
        <v>0</v>
      </c>
    </row>
    <row r="530" spans="1:26" x14ac:dyDescent="0.35">
      <c r="A530" s="26" t="s">
        <v>1093</v>
      </c>
      <c r="B530" s="36" t="s">
        <v>1815</v>
      </c>
      <c r="C530" s="24" t="s">
        <v>139</v>
      </c>
      <c r="D530" s="24">
        <v>2</v>
      </c>
      <c r="E530" s="24">
        <v>1</v>
      </c>
      <c r="F530" s="24">
        <v>250</v>
      </c>
      <c r="G530" s="24"/>
      <c r="H530" s="24"/>
      <c r="I530" s="24"/>
      <c r="J530" s="24"/>
      <c r="K530" s="24"/>
      <c r="L530" s="24"/>
      <c r="M530" s="24"/>
      <c r="N530" s="24"/>
      <c r="O530" s="24"/>
      <c r="P530" s="24"/>
      <c r="Q530" s="24">
        <v>1</v>
      </c>
      <c r="R530" s="24">
        <f t="shared" si="144"/>
        <v>250</v>
      </c>
      <c r="S530" s="24"/>
      <c r="T530" s="24"/>
      <c r="U530" s="24">
        <v>250</v>
      </c>
      <c r="V530" s="24">
        <f t="shared" si="138"/>
        <v>1</v>
      </c>
      <c r="W530" s="24">
        <f t="shared" si="139"/>
        <v>250</v>
      </c>
      <c r="X530" s="24">
        <f t="shared" si="140"/>
        <v>0</v>
      </c>
      <c r="Y530" s="24">
        <f t="shared" si="141"/>
        <v>0</v>
      </c>
      <c r="Z530" s="24">
        <f t="shared" si="142"/>
        <v>250</v>
      </c>
    </row>
    <row r="531" spans="1:26" x14ac:dyDescent="0.35">
      <c r="A531" s="26" t="s">
        <v>1094</v>
      </c>
      <c r="B531" s="36" t="s">
        <v>2402</v>
      </c>
      <c r="C531" s="24" t="s">
        <v>139</v>
      </c>
      <c r="D531" s="24">
        <v>2</v>
      </c>
      <c r="E531" s="24"/>
      <c r="F531" s="24">
        <v>385</v>
      </c>
      <c r="G531" s="24"/>
      <c r="H531" s="24"/>
      <c r="I531" s="24"/>
      <c r="J531" s="24"/>
      <c r="K531" s="24"/>
      <c r="L531" s="24"/>
      <c r="M531" s="24"/>
      <c r="N531" s="24"/>
      <c r="O531" s="24"/>
      <c r="P531" s="24"/>
      <c r="Q531" s="24">
        <v>1</v>
      </c>
      <c r="R531" s="24">
        <f t="shared" si="144"/>
        <v>385</v>
      </c>
      <c r="S531" s="24"/>
      <c r="T531" s="24"/>
      <c r="U531" s="24">
        <v>385</v>
      </c>
      <c r="V531" s="24">
        <f t="shared" si="138"/>
        <v>1</v>
      </c>
      <c r="W531" s="24">
        <f t="shared" si="139"/>
        <v>385</v>
      </c>
      <c r="X531" s="24">
        <f t="shared" si="140"/>
        <v>0</v>
      </c>
      <c r="Y531" s="24">
        <f t="shared" si="141"/>
        <v>0</v>
      </c>
      <c r="Z531" s="24">
        <f t="shared" si="142"/>
        <v>385</v>
      </c>
    </row>
    <row r="532" spans="1:26" x14ac:dyDescent="0.35">
      <c r="A532" s="26" t="s">
        <v>1095</v>
      </c>
      <c r="B532" s="36" t="s">
        <v>2403</v>
      </c>
      <c r="C532" s="24" t="s">
        <v>139</v>
      </c>
      <c r="D532" s="24">
        <v>2</v>
      </c>
      <c r="E532" s="24">
        <v>1</v>
      </c>
      <c r="F532" s="24">
        <v>185</v>
      </c>
      <c r="G532" s="24"/>
      <c r="H532" s="24"/>
      <c r="I532" s="24"/>
      <c r="J532" s="24"/>
      <c r="K532" s="24"/>
      <c r="L532" s="24"/>
      <c r="M532" s="24"/>
      <c r="N532" s="24"/>
      <c r="O532" s="24"/>
      <c r="P532" s="24"/>
      <c r="Q532" s="24">
        <v>2</v>
      </c>
      <c r="R532" s="24">
        <f t="shared" si="144"/>
        <v>370</v>
      </c>
      <c r="S532" s="24">
        <v>370</v>
      </c>
      <c r="T532" s="24"/>
      <c r="U532" s="24"/>
      <c r="V532" s="24">
        <f t="shared" si="138"/>
        <v>2</v>
      </c>
      <c r="W532" s="24">
        <f t="shared" si="139"/>
        <v>370</v>
      </c>
      <c r="X532" s="24">
        <f t="shared" si="140"/>
        <v>370</v>
      </c>
      <c r="Y532" s="24">
        <f t="shared" si="141"/>
        <v>0</v>
      </c>
      <c r="Z532" s="24">
        <f t="shared" si="142"/>
        <v>0</v>
      </c>
    </row>
    <row r="533" spans="1:26" x14ac:dyDescent="0.35">
      <c r="A533" s="26" t="s">
        <v>1096</v>
      </c>
      <c r="B533" s="36" t="s">
        <v>1466</v>
      </c>
      <c r="C533" s="24" t="s">
        <v>139</v>
      </c>
      <c r="D533" s="24"/>
      <c r="E533" s="24">
        <v>1</v>
      </c>
      <c r="F533" s="24">
        <v>520</v>
      </c>
      <c r="G533" s="24"/>
      <c r="H533" s="24"/>
      <c r="I533" s="24"/>
      <c r="J533" s="24"/>
      <c r="K533" s="24"/>
      <c r="L533" s="24"/>
      <c r="M533" s="24"/>
      <c r="N533" s="24"/>
      <c r="O533" s="24"/>
      <c r="P533" s="24"/>
      <c r="Q533" s="24">
        <v>1</v>
      </c>
      <c r="R533" s="24">
        <f t="shared" si="144"/>
        <v>520</v>
      </c>
      <c r="S533" s="24">
        <v>520</v>
      </c>
      <c r="T533" s="24"/>
      <c r="U533" s="24"/>
      <c r="V533" s="24">
        <f t="shared" si="138"/>
        <v>1</v>
      </c>
      <c r="W533" s="24">
        <f t="shared" si="139"/>
        <v>520</v>
      </c>
      <c r="X533" s="24">
        <f t="shared" si="140"/>
        <v>520</v>
      </c>
      <c r="Y533" s="24">
        <f t="shared" si="141"/>
        <v>0</v>
      </c>
      <c r="Z533" s="24">
        <f t="shared" si="142"/>
        <v>0</v>
      </c>
    </row>
    <row r="534" spans="1:26" x14ac:dyDescent="0.35">
      <c r="A534" s="26" t="s">
        <v>1097</v>
      </c>
      <c r="B534" s="36" t="s">
        <v>2404</v>
      </c>
      <c r="C534" s="24" t="s">
        <v>139</v>
      </c>
      <c r="D534" s="24"/>
      <c r="E534" s="24"/>
      <c r="F534" s="24">
        <v>3100</v>
      </c>
      <c r="G534" s="24"/>
      <c r="H534" s="24"/>
      <c r="I534" s="24"/>
      <c r="J534" s="24"/>
      <c r="K534" s="24"/>
      <c r="L534" s="24"/>
      <c r="M534" s="24"/>
      <c r="N534" s="24"/>
      <c r="O534" s="24"/>
      <c r="P534" s="24"/>
      <c r="Q534" s="24">
        <v>1</v>
      </c>
      <c r="R534" s="24">
        <f t="shared" si="144"/>
        <v>3100</v>
      </c>
      <c r="S534" s="24">
        <v>3100</v>
      </c>
      <c r="T534" s="24"/>
      <c r="U534" s="24"/>
      <c r="V534" s="24">
        <f t="shared" si="138"/>
        <v>1</v>
      </c>
      <c r="W534" s="24">
        <f t="shared" si="139"/>
        <v>3100</v>
      </c>
      <c r="X534" s="24">
        <f t="shared" si="140"/>
        <v>3100</v>
      </c>
      <c r="Y534" s="24">
        <f t="shared" si="141"/>
        <v>0</v>
      </c>
      <c r="Z534" s="24">
        <f t="shared" si="142"/>
        <v>0</v>
      </c>
    </row>
    <row r="535" spans="1:26" x14ac:dyDescent="0.35">
      <c r="A535" s="37"/>
      <c r="B535" s="38"/>
      <c r="C535" s="37"/>
      <c r="D535" s="39"/>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s="40" customFormat="1" ht="78.650000000000006" customHeight="1" x14ac:dyDescent="0.35">
      <c r="A536" s="112" t="s">
        <v>3684</v>
      </c>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row>
    <row r="537" spans="1:26" x14ac:dyDescent="0.35">
      <c r="A537" s="37"/>
      <c r="B537" s="38"/>
      <c r="C537" s="37"/>
      <c r="D537" s="39"/>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x14ac:dyDescent="0.35">
      <c r="A538" s="37"/>
      <c r="B538" s="38"/>
      <c r="C538" s="37"/>
      <c r="D538" s="39"/>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x14ac:dyDescent="0.35">
      <c r="A539" s="37"/>
      <c r="B539" s="38"/>
      <c r="C539" s="37"/>
      <c r="D539" s="39"/>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x14ac:dyDescent="0.35">
      <c r="A540" s="37"/>
      <c r="B540" s="38"/>
      <c r="C540" s="37"/>
      <c r="D540" s="39"/>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x14ac:dyDescent="0.35">
      <c r="A541" s="37"/>
      <c r="B541" s="38"/>
      <c r="C541" s="37"/>
      <c r="D541" s="39"/>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x14ac:dyDescent="0.35">
      <c r="A542" s="37"/>
      <c r="B542" s="38"/>
      <c r="C542" s="37"/>
      <c r="D542" s="39"/>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x14ac:dyDescent="0.35">
      <c r="A543" s="37"/>
      <c r="B543" s="38"/>
      <c r="C543" s="37"/>
      <c r="D543" s="39"/>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x14ac:dyDescent="0.35">
      <c r="A544" s="37"/>
      <c r="B544" s="38"/>
      <c r="C544" s="37"/>
      <c r="D544" s="39"/>
      <c r="E544" s="37"/>
      <c r="F544" s="37"/>
      <c r="G544" s="37"/>
      <c r="H544" s="37"/>
      <c r="I544" s="37"/>
      <c r="J544" s="37"/>
      <c r="K544" s="37"/>
      <c r="L544" s="37"/>
      <c r="M544" s="37"/>
      <c r="N544" s="37"/>
      <c r="O544" s="37"/>
      <c r="P544" s="37"/>
      <c r="Q544" s="37"/>
      <c r="R544" s="37"/>
      <c r="S544" s="37"/>
      <c r="T544" s="37"/>
      <c r="U544" s="37"/>
      <c r="V544" s="37"/>
      <c r="W544" s="37"/>
      <c r="X544" s="37"/>
      <c r="Y544" s="37"/>
      <c r="Z544" s="37"/>
    </row>
  </sheetData>
  <mergeCells count="27">
    <mergeCell ref="A536:Z536"/>
    <mergeCell ref="G6:G7"/>
    <mergeCell ref="D5:D7"/>
    <mergeCell ref="Q4:Z4"/>
    <mergeCell ref="A2:Z2"/>
    <mergeCell ref="V6:V7"/>
    <mergeCell ref="W6:W7"/>
    <mergeCell ref="X6:Z6"/>
    <mergeCell ref="L5:P5"/>
    <mergeCell ref="L6:L7"/>
    <mergeCell ref="A3:Z3"/>
    <mergeCell ref="A1:Z1"/>
    <mergeCell ref="C5:C7"/>
    <mergeCell ref="B5:B7"/>
    <mergeCell ref="A5:A7"/>
    <mergeCell ref="Q5:U5"/>
    <mergeCell ref="Q6:Q7"/>
    <mergeCell ref="R6:R7"/>
    <mergeCell ref="S6:U6"/>
    <mergeCell ref="F5:F7"/>
    <mergeCell ref="E5:E7"/>
    <mergeCell ref="G5:K5"/>
    <mergeCell ref="H6:H7"/>
    <mergeCell ref="I6:K6"/>
    <mergeCell ref="M6:M7"/>
    <mergeCell ref="N6:P6"/>
    <mergeCell ref="V5:Z5"/>
  </mergeCells>
  <phoneticPr fontId="9" type="noConversion"/>
  <pageMargins left="0.39370078740157483" right="0.19685039370078741" top="0.39370078740157483" bottom="0.39370078740157483" header="0.19685039370078741" footer="0.19685039370078741"/>
  <pageSetup paperSize="9" scale="66" fitToHeight="0"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Z31"/>
  <sheetViews>
    <sheetView showZeros="0" workbookViewId="0">
      <pane xSplit="2" ySplit="6" topLeftCell="D7" activePane="bottomRight" state="frozen"/>
      <selection activeCell="B13" sqref="B13"/>
      <selection pane="topRight" activeCell="B13" sqref="B13"/>
      <selection pane="bottomLeft" activeCell="B13" sqref="B13"/>
      <selection pane="bottomRight" activeCell="U16" sqref="U16"/>
    </sheetView>
  </sheetViews>
  <sheetFormatPr defaultRowHeight="15.5" x14ac:dyDescent="0.35"/>
  <cols>
    <col min="1" max="1" width="5.25" style="1" customWidth="1"/>
    <col min="2" max="2" width="28.25" customWidth="1"/>
    <col min="3" max="3" width="10.33203125" hidden="1" customWidth="1"/>
    <col min="4" max="19" width="8.08203125" customWidth="1"/>
  </cols>
  <sheetData>
    <row r="1" spans="1:26" ht="24" customHeight="1" x14ac:dyDescent="0.35">
      <c r="A1" s="117" t="s">
        <v>3696</v>
      </c>
      <c r="B1" s="117"/>
      <c r="C1" s="117"/>
      <c r="D1" s="117"/>
      <c r="E1" s="117"/>
      <c r="F1" s="117"/>
      <c r="G1" s="117"/>
      <c r="H1" s="117"/>
      <c r="I1" s="117"/>
      <c r="J1" s="117"/>
      <c r="K1" s="117"/>
      <c r="L1" s="117"/>
      <c r="M1" s="117"/>
      <c r="N1" s="117"/>
      <c r="O1" s="117"/>
      <c r="P1" s="117"/>
      <c r="Q1" s="117"/>
      <c r="R1" s="117"/>
      <c r="S1" s="117"/>
    </row>
    <row r="2" spans="1:26" ht="28.5" customHeight="1" x14ac:dyDescent="0.35">
      <c r="A2" s="118" t="s">
        <v>3347</v>
      </c>
      <c r="B2" s="118"/>
      <c r="C2" s="118"/>
      <c r="D2" s="118"/>
      <c r="E2" s="118"/>
      <c r="F2" s="118"/>
      <c r="G2" s="118"/>
      <c r="H2" s="118"/>
      <c r="I2" s="118"/>
      <c r="J2" s="118"/>
      <c r="K2" s="118"/>
      <c r="L2" s="118"/>
      <c r="M2" s="118"/>
      <c r="N2" s="118"/>
      <c r="O2" s="118"/>
      <c r="P2" s="118"/>
      <c r="Q2" s="118"/>
      <c r="R2" s="118"/>
      <c r="S2" s="118"/>
    </row>
    <row r="3" spans="1:26" ht="24.75" customHeight="1" x14ac:dyDescent="0.35">
      <c r="F3" s="5"/>
      <c r="O3" s="119" t="s">
        <v>15</v>
      </c>
      <c r="P3" s="119"/>
      <c r="Q3" s="119"/>
      <c r="R3" s="119"/>
      <c r="S3" s="119"/>
    </row>
    <row r="4" spans="1:26" s="6" customFormat="1" ht="29.25" customHeight="1" x14ac:dyDescent="0.3">
      <c r="A4" s="120" t="s">
        <v>0</v>
      </c>
      <c r="B4" s="120" t="s">
        <v>61</v>
      </c>
      <c r="C4" s="120" t="s">
        <v>30</v>
      </c>
      <c r="D4" s="123" t="s">
        <v>9</v>
      </c>
      <c r="E4" s="123"/>
      <c r="F4" s="123"/>
      <c r="G4" s="124"/>
      <c r="H4" s="123" t="s">
        <v>13</v>
      </c>
      <c r="I4" s="123"/>
      <c r="J4" s="123"/>
      <c r="K4" s="124"/>
      <c r="L4" s="123" t="s">
        <v>14</v>
      </c>
      <c r="M4" s="123"/>
      <c r="N4" s="123"/>
      <c r="O4" s="124"/>
      <c r="P4" s="123" t="s">
        <v>22</v>
      </c>
      <c r="Q4" s="123"/>
      <c r="R4" s="123"/>
      <c r="S4" s="124"/>
    </row>
    <row r="5" spans="1:26" s="7" customFormat="1" ht="21.75" customHeight="1" x14ac:dyDescent="0.35">
      <c r="A5" s="121"/>
      <c r="B5" s="121"/>
      <c r="C5" s="121"/>
      <c r="D5" s="120" t="s">
        <v>11</v>
      </c>
      <c r="E5" s="125" t="s">
        <v>12</v>
      </c>
      <c r="F5" s="123"/>
      <c r="G5" s="124"/>
      <c r="H5" s="120" t="s">
        <v>11</v>
      </c>
      <c r="I5" s="125" t="s">
        <v>12</v>
      </c>
      <c r="J5" s="123"/>
      <c r="K5" s="124"/>
      <c r="L5" s="120" t="s">
        <v>11</v>
      </c>
      <c r="M5" s="125" t="s">
        <v>12</v>
      </c>
      <c r="N5" s="123"/>
      <c r="O5" s="124"/>
      <c r="P5" s="120" t="s">
        <v>11</v>
      </c>
      <c r="Q5" s="125" t="s">
        <v>12</v>
      </c>
      <c r="R5" s="123"/>
      <c r="S5" s="124"/>
    </row>
    <row r="6" spans="1:26" s="7" customFormat="1" ht="63" customHeight="1" x14ac:dyDescent="0.35">
      <c r="A6" s="122"/>
      <c r="B6" s="122"/>
      <c r="C6" s="122"/>
      <c r="D6" s="122"/>
      <c r="E6" s="2" t="s">
        <v>10</v>
      </c>
      <c r="F6" s="33" t="s">
        <v>3361</v>
      </c>
      <c r="G6" s="2" t="s">
        <v>3369</v>
      </c>
      <c r="H6" s="122"/>
      <c r="I6" s="2" t="s">
        <v>10</v>
      </c>
      <c r="J6" s="33" t="s">
        <v>3361</v>
      </c>
      <c r="K6" s="2" t="s">
        <v>3369</v>
      </c>
      <c r="L6" s="122"/>
      <c r="M6" s="2" t="s">
        <v>10</v>
      </c>
      <c r="N6" s="33" t="s">
        <v>3361</v>
      </c>
      <c r="O6" s="2" t="s">
        <v>3369</v>
      </c>
      <c r="P6" s="122"/>
      <c r="Q6" s="2" t="s">
        <v>10</v>
      </c>
      <c r="R6" s="33" t="s">
        <v>3361</v>
      </c>
      <c r="S6" s="2" t="s">
        <v>3369</v>
      </c>
      <c r="V6" s="7" t="s">
        <v>3374</v>
      </c>
      <c r="W6" s="2" t="s">
        <v>10</v>
      </c>
      <c r="X6" s="33" t="s">
        <v>3361</v>
      </c>
      <c r="Y6" s="2" t="s">
        <v>3369</v>
      </c>
    </row>
    <row r="7" spans="1:26" s="7" customFormat="1" ht="18.75" customHeight="1" x14ac:dyDescent="0.35">
      <c r="A7" s="16"/>
      <c r="B7" s="17" t="s">
        <v>2661</v>
      </c>
      <c r="C7" s="16"/>
      <c r="D7" s="18">
        <f t="shared" ref="D7:S7" si="0">D8+D21</f>
        <v>59609</v>
      </c>
      <c r="E7" s="18">
        <f t="shared" si="0"/>
        <v>38707</v>
      </c>
      <c r="F7" s="18">
        <f t="shared" si="0"/>
        <v>8350</v>
      </c>
      <c r="G7" s="18">
        <f t="shared" si="0"/>
        <v>12552</v>
      </c>
      <c r="H7" s="18">
        <f t="shared" si="0"/>
        <v>52999</v>
      </c>
      <c r="I7" s="18">
        <f t="shared" si="0"/>
        <v>40233</v>
      </c>
      <c r="J7" s="18">
        <f t="shared" si="0"/>
        <v>6616</v>
      </c>
      <c r="K7" s="18">
        <f t="shared" si="0"/>
        <v>6150</v>
      </c>
      <c r="L7" s="18">
        <f t="shared" si="0"/>
        <v>40875</v>
      </c>
      <c r="M7" s="18">
        <f t="shared" si="0"/>
        <v>29195</v>
      </c>
      <c r="N7" s="18">
        <f t="shared" si="0"/>
        <v>4980</v>
      </c>
      <c r="O7" s="18">
        <f t="shared" si="0"/>
        <v>6700</v>
      </c>
      <c r="P7" s="18">
        <f t="shared" si="0"/>
        <v>153483</v>
      </c>
      <c r="Q7" s="18">
        <f t="shared" si="0"/>
        <v>108135</v>
      </c>
      <c r="R7" s="18">
        <f t="shared" si="0"/>
        <v>19946</v>
      </c>
      <c r="S7" s="18">
        <f t="shared" si="0"/>
        <v>25402</v>
      </c>
      <c r="U7" s="7" t="s">
        <v>3366</v>
      </c>
      <c r="V7" s="27">
        <f>V8+V9+V10</f>
        <v>873312.2236599999</v>
      </c>
      <c r="W7" s="27">
        <f>W8+W9+W10</f>
        <v>581139.87199999997</v>
      </c>
      <c r="X7" s="27">
        <f t="shared" ref="X7:Y7" si="1">X8+X9+X10</f>
        <v>113427</v>
      </c>
      <c r="Y7" s="27">
        <f t="shared" si="1"/>
        <v>178745.35165999999</v>
      </c>
    </row>
    <row r="8" spans="1:26" s="7" customFormat="1" ht="18.75" customHeight="1" x14ac:dyDescent="0.35">
      <c r="A8" s="4" t="s">
        <v>18</v>
      </c>
      <c r="B8" s="11" t="s">
        <v>2662</v>
      </c>
      <c r="C8" s="19">
        <f>SUM(C9:C20)</f>
        <v>49860.9</v>
      </c>
      <c r="D8" s="19">
        <f t="shared" ref="D8:S8" si="2">SUM(D9:D20)</f>
        <v>28963</v>
      </c>
      <c r="E8" s="19">
        <f t="shared" si="2"/>
        <v>20331</v>
      </c>
      <c r="F8" s="19">
        <f t="shared" si="2"/>
        <v>0</v>
      </c>
      <c r="G8" s="19">
        <f t="shared" si="2"/>
        <v>8632</v>
      </c>
      <c r="H8" s="19">
        <f t="shared" si="2"/>
        <v>26533</v>
      </c>
      <c r="I8" s="19">
        <f t="shared" si="2"/>
        <v>21483</v>
      </c>
      <c r="J8" s="19">
        <f t="shared" si="2"/>
        <v>0</v>
      </c>
      <c r="K8" s="19">
        <f t="shared" si="2"/>
        <v>5050</v>
      </c>
      <c r="L8" s="19">
        <f t="shared" si="2"/>
        <v>19595</v>
      </c>
      <c r="M8" s="19">
        <f t="shared" si="2"/>
        <v>14595</v>
      </c>
      <c r="N8" s="19">
        <f t="shared" si="2"/>
        <v>0</v>
      </c>
      <c r="O8" s="19">
        <f t="shared" si="2"/>
        <v>5000</v>
      </c>
      <c r="P8" s="19">
        <f t="shared" si="2"/>
        <v>75091</v>
      </c>
      <c r="Q8" s="19">
        <f t="shared" si="2"/>
        <v>56409</v>
      </c>
      <c r="R8" s="19">
        <f t="shared" si="2"/>
        <v>0</v>
      </c>
      <c r="S8" s="19">
        <f t="shared" si="2"/>
        <v>18682</v>
      </c>
      <c r="U8" s="7">
        <v>2023</v>
      </c>
      <c r="V8" s="27">
        <f>W8+X8+Y8</f>
        <v>280223.81216500001</v>
      </c>
      <c r="W8" s="27">
        <f>E7+'Mua sắm TTB'!D7</f>
        <v>177583.522</v>
      </c>
      <c r="X8" s="27">
        <f>F7+'Mua sắm TTB'!E7</f>
        <v>32784</v>
      </c>
      <c r="Y8" s="27">
        <f>'Mua sắm TTB'!F7+'Cải tạo sửa chữa'!G7</f>
        <v>69856.290164999999</v>
      </c>
      <c r="Z8" s="27">
        <f>SUM(W8:Y8)</f>
        <v>280223.81216500001</v>
      </c>
    </row>
    <row r="9" spans="1:26" s="7" customFormat="1" ht="18.75" customHeight="1" x14ac:dyDescent="0.35">
      <c r="A9" s="3">
        <v>1</v>
      </c>
      <c r="B9" s="8" t="s">
        <v>37</v>
      </c>
      <c r="C9" s="9">
        <f>'Phụ lục II'!D10</f>
        <v>6501</v>
      </c>
      <c r="D9" s="9">
        <f>E9+F9+G9</f>
        <v>4100</v>
      </c>
      <c r="E9" s="9">
        <f>'Phụ lục II'!F10</f>
        <v>3000</v>
      </c>
      <c r="F9" s="9">
        <f>'Phụ lục II'!G10</f>
        <v>0</v>
      </c>
      <c r="G9" s="9">
        <f>'Phụ lục II'!H10</f>
        <v>1100</v>
      </c>
      <c r="H9" s="9">
        <f>I9+J9+K9</f>
        <v>4500</v>
      </c>
      <c r="I9" s="9">
        <f>'Phụ lục II'!J10</f>
        <v>2000</v>
      </c>
      <c r="J9" s="9">
        <f>'Phụ lục II'!K10</f>
        <v>0</v>
      </c>
      <c r="K9" s="9">
        <f>'Phụ lục II'!L10</f>
        <v>2500</v>
      </c>
      <c r="L9" s="9">
        <f>M9+N9+O9</f>
        <v>5500</v>
      </c>
      <c r="M9" s="9">
        <f>'Phụ lục II'!N10</f>
        <v>3000</v>
      </c>
      <c r="N9" s="9">
        <f>'Phụ lục II'!O10</f>
        <v>0</v>
      </c>
      <c r="O9" s="9">
        <f>'Phụ lục II'!P10</f>
        <v>2500</v>
      </c>
      <c r="P9" s="9">
        <f>Q9+R9+S9</f>
        <v>14100</v>
      </c>
      <c r="Q9" s="9">
        <f>E9+I9+M9</f>
        <v>8000</v>
      </c>
      <c r="R9" s="9">
        <f>F9+J9+N9</f>
        <v>0</v>
      </c>
      <c r="S9" s="9">
        <f>G9+K9+O9</f>
        <v>6100</v>
      </c>
      <c r="U9" s="7">
        <v>2024</v>
      </c>
      <c r="V9" s="27">
        <f t="shared" ref="V9:V10" si="3">W9+X9+Y9</f>
        <v>313771.31632999994</v>
      </c>
      <c r="W9" s="27">
        <f>I7+'Mua sắm TTB'!H7</f>
        <v>188274.34999999998</v>
      </c>
      <c r="X9" s="27">
        <f>J7+'Mua sắm TTB'!I7</f>
        <v>60449</v>
      </c>
      <c r="Y9" s="27">
        <f>K7+'Mua sắm TTB'!J7</f>
        <v>65047.966329999996</v>
      </c>
      <c r="Z9" s="27">
        <f t="shared" ref="Z9:Z10" si="4">SUM(W9:Y9)</f>
        <v>313771.31632999994</v>
      </c>
    </row>
    <row r="10" spans="1:26" s="12" customFormat="1" ht="18.75" customHeight="1" x14ac:dyDescent="0.35">
      <c r="A10" s="3">
        <v>2</v>
      </c>
      <c r="B10" s="8" t="s">
        <v>38</v>
      </c>
      <c r="C10" s="9">
        <f>'Phụ lục II'!D18</f>
        <v>14620</v>
      </c>
      <c r="D10" s="9">
        <f t="shared" ref="D10:D31" si="5">E10+F10+G10</f>
        <v>6940</v>
      </c>
      <c r="E10" s="9">
        <f>'Phụ lục II'!F18</f>
        <v>3000</v>
      </c>
      <c r="F10" s="9">
        <f>'Phụ lục II'!G18</f>
        <v>0</v>
      </c>
      <c r="G10" s="9">
        <f>'Phụ lục II'!H18</f>
        <v>3940</v>
      </c>
      <c r="H10" s="9">
        <f t="shared" ref="H10:H31" si="6">I10+J10+K10</f>
        <v>3000</v>
      </c>
      <c r="I10" s="9">
        <f>'Phụ lục II'!J18</f>
        <v>1500</v>
      </c>
      <c r="J10" s="9">
        <f>'Phụ lục II'!K18</f>
        <v>0</v>
      </c>
      <c r="K10" s="9">
        <f>'Phụ lục II'!L18</f>
        <v>1500</v>
      </c>
      <c r="L10" s="9">
        <f t="shared" ref="L10:L31" si="7">M10+N10+O10</f>
        <v>3000</v>
      </c>
      <c r="M10" s="9">
        <f>'Phụ lục II'!N18</f>
        <v>1500</v>
      </c>
      <c r="N10" s="9">
        <f>'Phụ lục II'!O18</f>
        <v>0</v>
      </c>
      <c r="O10" s="9">
        <f>'Phụ lục II'!P18</f>
        <v>1500</v>
      </c>
      <c r="P10" s="9">
        <f t="shared" ref="P10:P31" si="8">Q10+R10+S10</f>
        <v>12940</v>
      </c>
      <c r="Q10" s="9">
        <f t="shared" ref="Q10:Q31" si="9">E10+I10+M10</f>
        <v>6000</v>
      </c>
      <c r="R10" s="9">
        <f t="shared" ref="R10:R31" si="10">F10+J10+N10</f>
        <v>0</v>
      </c>
      <c r="S10" s="9">
        <f t="shared" ref="S10:S31" si="11">G10+K10+O10</f>
        <v>6940</v>
      </c>
      <c r="U10" s="7">
        <v>2025</v>
      </c>
      <c r="V10" s="27">
        <f t="shared" si="3"/>
        <v>279317.09516500001</v>
      </c>
      <c r="W10" s="27">
        <f>M7+'Mua sắm TTB'!L7</f>
        <v>215282</v>
      </c>
      <c r="X10" s="27">
        <f>N7+'Mua sắm TTB'!M7</f>
        <v>20194</v>
      </c>
      <c r="Y10" s="27">
        <f>O7+'Mua sắm TTB'!N7</f>
        <v>43841.095164999999</v>
      </c>
      <c r="Z10" s="27">
        <f t="shared" si="4"/>
        <v>279317.09516500001</v>
      </c>
    </row>
    <row r="11" spans="1:26" s="12" customFormat="1" ht="18.75" customHeight="1" x14ac:dyDescent="0.35">
      <c r="A11" s="3">
        <v>3</v>
      </c>
      <c r="B11" s="8" t="s">
        <v>39</v>
      </c>
      <c r="C11" s="9">
        <f>'Phụ lục II'!D21</f>
        <v>3710</v>
      </c>
      <c r="D11" s="9">
        <f t="shared" si="5"/>
        <v>1700</v>
      </c>
      <c r="E11" s="9">
        <f>'Phụ lục II'!F21</f>
        <v>1700</v>
      </c>
      <c r="F11" s="9">
        <f>'Phụ lục II'!G21</f>
        <v>0</v>
      </c>
      <c r="G11" s="9">
        <f>'Phụ lục II'!H21</f>
        <v>0</v>
      </c>
      <c r="H11" s="9">
        <f t="shared" si="6"/>
        <v>2950</v>
      </c>
      <c r="I11" s="9">
        <f>'Phụ lục II'!J21</f>
        <v>2950</v>
      </c>
      <c r="J11" s="9">
        <f>'Phụ lục II'!K21</f>
        <v>0</v>
      </c>
      <c r="K11" s="9">
        <f>'Phụ lục II'!L21</f>
        <v>0</v>
      </c>
      <c r="L11" s="9">
        <f t="shared" si="7"/>
        <v>2395</v>
      </c>
      <c r="M11" s="9">
        <f>'Phụ lục II'!N21</f>
        <v>2395</v>
      </c>
      <c r="N11" s="9">
        <f>'Phụ lục II'!O21</f>
        <v>0</v>
      </c>
      <c r="O11" s="9">
        <f>'Phụ lục II'!P21</f>
        <v>0</v>
      </c>
      <c r="P11" s="9">
        <f t="shared" si="8"/>
        <v>7045</v>
      </c>
      <c r="Q11" s="9">
        <f t="shared" si="9"/>
        <v>7045</v>
      </c>
      <c r="R11" s="9">
        <f t="shared" si="10"/>
        <v>0</v>
      </c>
      <c r="S11" s="9">
        <f t="shared" si="11"/>
        <v>0</v>
      </c>
    </row>
    <row r="12" spans="1:26" s="12" customFormat="1" ht="18.75" customHeight="1" x14ac:dyDescent="0.35">
      <c r="A12" s="3">
        <v>4</v>
      </c>
      <c r="B12" s="8" t="s">
        <v>40</v>
      </c>
      <c r="C12" s="9">
        <f>'Phụ lục II'!D26</f>
        <v>2608</v>
      </c>
      <c r="D12" s="9">
        <f t="shared" si="5"/>
        <v>3392</v>
      </c>
      <c r="E12" s="9">
        <f>'Phụ lục II'!F26</f>
        <v>3000</v>
      </c>
      <c r="F12" s="9">
        <f>'Phụ lục II'!G26</f>
        <v>0</v>
      </c>
      <c r="G12" s="9">
        <f>'Phụ lục II'!H26</f>
        <v>392</v>
      </c>
      <c r="H12" s="9">
        <f t="shared" si="6"/>
        <v>2500</v>
      </c>
      <c r="I12" s="9">
        <f>'Phụ lục II'!J26</f>
        <v>2500</v>
      </c>
      <c r="J12" s="9">
        <f>'Phụ lục II'!K26</f>
        <v>0</v>
      </c>
      <c r="K12" s="9">
        <f>'Phụ lục II'!L26</f>
        <v>0</v>
      </c>
      <c r="L12" s="9">
        <f t="shared" si="7"/>
        <v>1500</v>
      </c>
      <c r="M12" s="9">
        <f>'Phụ lục II'!N26</f>
        <v>1500</v>
      </c>
      <c r="N12" s="9">
        <f>'Phụ lục II'!O26</f>
        <v>0</v>
      </c>
      <c r="O12" s="9">
        <f>'Phụ lục II'!P26</f>
        <v>0</v>
      </c>
      <c r="P12" s="9">
        <f t="shared" si="8"/>
        <v>7392</v>
      </c>
      <c r="Q12" s="9">
        <f t="shared" si="9"/>
        <v>7000</v>
      </c>
      <c r="R12" s="9">
        <f t="shared" si="10"/>
        <v>0</v>
      </c>
      <c r="S12" s="9">
        <f t="shared" si="11"/>
        <v>392</v>
      </c>
    </row>
    <row r="13" spans="1:26" s="7" customFormat="1" ht="18.75" customHeight="1" x14ac:dyDescent="0.35">
      <c r="A13" s="3">
        <v>5</v>
      </c>
      <c r="B13" s="8" t="s">
        <v>41</v>
      </c>
      <c r="C13" s="9">
        <f>'Phụ lục II'!D30</f>
        <v>1835</v>
      </c>
      <c r="D13" s="9">
        <f t="shared" si="5"/>
        <v>800</v>
      </c>
      <c r="E13" s="9">
        <f>'Phụ lục II'!F30</f>
        <v>800</v>
      </c>
      <c r="F13" s="9">
        <f>'Phụ lục II'!G30</f>
        <v>0</v>
      </c>
      <c r="G13" s="9">
        <f>'Phụ lục II'!H30</f>
        <v>0</v>
      </c>
      <c r="H13" s="9">
        <f t="shared" si="6"/>
        <v>3200</v>
      </c>
      <c r="I13" s="9">
        <f>'Phụ lục II'!J30</f>
        <v>3000</v>
      </c>
      <c r="J13" s="9">
        <f>'Phụ lục II'!K30</f>
        <v>0</v>
      </c>
      <c r="K13" s="9">
        <f>'Phụ lục II'!L30</f>
        <v>200</v>
      </c>
      <c r="L13" s="9">
        <f t="shared" si="7"/>
        <v>1000</v>
      </c>
      <c r="M13" s="9">
        <f>'Phụ lục II'!N30</f>
        <v>1000</v>
      </c>
      <c r="N13" s="9">
        <f>'Phụ lục II'!O30</f>
        <v>0</v>
      </c>
      <c r="O13" s="9">
        <f>'Phụ lục II'!P30</f>
        <v>0</v>
      </c>
      <c r="P13" s="9">
        <f t="shared" si="8"/>
        <v>5000</v>
      </c>
      <c r="Q13" s="9">
        <f t="shared" si="9"/>
        <v>4800</v>
      </c>
      <c r="R13" s="9">
        <f t="shared" si="10"/>
        <v>0</v>
      </c>
      <c r="S13" s="9">
        <f t="shared" si="11"/>
        <v>200</v>
      </c>
    </row>
    <row r="14" spans="1:26" s="7" customFormat="1" ht="18.75" customHeight="1" x14ac:dyDescent="0.35">
      <c r="A14" s="3">
        <v>6</v>
      </c>
      <c r="B14" s="8" t="s">
        <v>42</v>
      </c>
      <c r="C14" s="9">
        <f>'Phụ lục II'!D35</f>
        <v>6696</v>
      </c>
      <c r="D14" s="9">
        <f t="shared" si="5"/>
        <v>1096</v>
      </c>
      <c r="E14" s="9">
        <f>'Phụ lục II'!F35</f>
        <v>1096</v>
      </c>
      <c r="F14" s="9">
        <f>'Phụ lục II'!G35</f>
        <v>0</v>
      </c>
      <c r="G14" s="9">
        <f>'Phụ lục II'!H35</f>
        <v>0</v>
      </c>
      <c r="H14" s="9">
        <f t="shared" si="6"/>
        <v>333</v>
      </c>
      <c r="I14" s="9">
        <f>'Phụ lục II'!J35</f>
        <v>333</v>
      </c>
      <c r="J14" s="9">
        <f>'Phụ lục II'!K35</f>
        <v>0</v>
      </c>
      <c r="K14" s="9">
        <f>'Phụ lục II'!L35</f>
        <v>0</v>
      </c>
      <c r="L14" s="9">
        <f t="shared" si="7"/>
        <v>0</v>
      </c>
      <c r="M14" s="9">
        <f>'Phụ lục II'!N35</f>
        <v>0</v>
      </c>
      <c r="N14" s="9">
        <f>'Phụ lục II'!O35</f>
        <v>0</v>
      </c>
      <c r="O14" s="9">
        <f>'Phụ lục II'!P35</f>
        <v>0</v>
      </c>
      <c r="P14" s="9">
        <f t="shared" si="8"/>
        <v>1429</v>
      </c>
      <c r="Q14" s="9">
        <f t="shared" si="9"/>
        <v>1429</v>
      </c>
      <c r="R14" s="9">
        <f t="shared" si="10"/>
        <v>0</v>
      </c>
      <c r="S14" s="9">
        <f t="shared" si="11"/>
        <v>0</v>
      </c>
      <c r="V14" s="27"/>
    </row>
    <row r="15" spans="1:26" s="7" customFormat="1" ht="18.75" customHeight="1" x14ac:dyDescent="0.35">
      <c r="A15" s="3">
        <v>7</v>
      </c>
      <c r="B15" s="8" t="s">
        <v>43</v>
      </c>
      <c r="C15" s="9">
        <f>'Phụ lục II'!D40</f>
        <v>7340</v>
      </c>
      <c r="D15" s="9">
        <f t="shared" si="5"/>
        <v>5500</v>
      </c>
      <c r="E15" s="9">
        <f>'Phụ lục II'!F40</f>
        <v>2300</v>
      </c>
      <c r="F15" s="9">
        <f>'Phụ lục II'!G40</f>
        <v>0</v>
      </c>
      <c r="G15" s="9">
        <f>'Phụ lục II'!H40</f>
        <v>3200</v>
      </c>
      <c r="H15" s="9">
        <f t="shared" si="6"/>
        <v>4050</v>
      </c>
      <c r="I15" s="9">
        <f>'Phụ lục II'!J40</f>
        <v>3200</v>
      </c>
      <c r="J15" s="9">
        <f>'Phụ lục II'!K40</f>
        <v>0</v>
      </c>
      <c r="K15" s="9">
        <f>'Phụ lục II'!L40</f>
        <v>850</v>
      </c>
      <c r="L15" s="9">
        <f t="shared" si="7"/>
        <v>4000</v>
      </c>
      <c r="M15" s="9">
        <f>'Phụ lục II'!N40</f>
        <v>3000</v>
      </c>
      <c r="N15" s="9">
        <f>'Phụ lục II'!O40</f>
        <v>0</v>
      </c>
      <c r="O15" s="9">
        <f>'Phụ lục II'!P40</f>
        <v>1000</v>
      </c>
      <c r="P15" s="9">
        <f t="shared" si="8"/>
        <v>13550</v>
      </c>
      <c r="Q15" s="9">
        <f t="shared" si="9"/>
        <v>8500</v>
      </c>
      <c r="R15" s="9">
        <f t="shared" si="10"/>
        <v>0</v>
      </c>
      <c r="S15" s="9">
        <f t="shared" si="11"/>
        <v>5050</v>
      </c>
    </row>
    <row r="16" spans="1:26" s="7" customFormat="1" ht="18.75" customHeight="1" x14ac:dyDescent="0.35">
      <c r="A16" s="3">
        <v>8</v>
      </c>
      <c r="B16" s="8" t="s">
        <v>44</v>
      </c>
      <c r="C16" s="9">
        <f>'Phụ lục II'!D53</f>
        <v>3110</v>
      </c>
      <c r="D16" s="9">
        <f t="shared" si="5"/>
        <v>2200</v>
      </c>
      <c r="E16" s="9">
        <f>'Phụ lục II'!F53</f>
        <v>2200</v>
      </c>
      <c r="F16" s="9">
        <f>'Phụ lục II'!G53</f>
        <v>0</v>
      </c>
      <c r="G16" s="9">
        <f>'Phụ lục II'!H53</f>
        <v>0</v>
      </c>
      <c r="H16" s="9">
        <f t="shared" si="6"/>
        <v>4000</v>
      </c>
      <c r="I16" s="9">
        <f>'Phụ lục II'!J53</f>
        <v>4000</v>
      </c>
      <c r="J16" s="9">
        <f>'Phụ lục II'!K53</f>
        <v>0</v>
      </c>
      <c r="K16" s="9">
        <f>'Phụ lục II'!L53</f>
        <v>0</v>
      </c>
      <c r="L16" s="9">
        <f t="shared" si="7"/>
        <v>1500</v>
      </c>
      <c r="M16" s="9">
        <f>'Phụ lục II'!N53</f>
        <v>1500</v>
      </c>
      <c r="N16" s="9">
        <f>'Phụ lục II'!O53</f>
        <v>0</v>
      </c>
      <c r="O16" s="9">
        <f>'Phụ lục II'!P53</f>
        <v>0</v>
      </c>
      <c r="P16" s="9">
        <f t="shared" si="8"/>
        <v>7700</v>
      </c>
      <c r="Q16" s="9">
        <f t="shared" si="9"/>
        <v>7700</v>
      </c>
      <c r="R16" s="9">
        <f t="shared" si="10"/>
        <v>0</v>
      </c>
      <c r="S16" s="9">
        <f t="shared" si="11"/>
        <v>0</v>
      </c>
    </row>
    <row r="17" spans="1:19" s="7" customFormat="1" ht="18.75" customHeight="1" x14ac:dyDescent="0.35">
      <c r="A17" s="3">
        <v>9</v>
      </c>
      <c r="B17" s="8" t="s">
        <v>45</v>
      </c>
      <c r="C17" s="9">
        <f>'Phụ lục II'!D59</f>
        <v>2250</v>
      </c>
      <c r="D17" s="9">
        <f t="shared" si="5"/>
        <v>537</v>
      </c>
      <c r="E17" s="9">
        <f>'Phụ lục II'!F59</f>
        <v>537</v>
      </c>
      <c r="F17" s="9">
        <f>'Phụ lục II'!G59</f>
        <v>0</v>
      </c>
      <c r="G17" s="9">
        <f>'Phụ lục II'!H59</f>
        <v>0</v>
      </c>
      <c r="H17" s="9">
        <f t="shared" si="6"/>
        <v>0</v>
      </c>
      <c r="I17" s="9">
        <f>'Phụ lục II'!J59</f>
        <v>0</v>
      </c>
      <c r="J17" s="9">
        <f>'Phụ lục II'!K59</f>
        <v>0</v>
      </c>
      <c r="K17" s="9">
        <f>'Phụ lục II'!L59</f>
        <v>0</v>
      </c>
      <c r="L17" s="9">
        <f t="shared" si="7"/>
        <v>0</v>
      </c>
      <c r="M17" s="9">
        <f>'Phụ lục II'!N59</f>
        <v>0</v>
      </c>
      <c r="N17" s="9">
        <f>'Phụ lục II'!O59</f>
        <v>0</v>
      </c>
      <c r="O17" s="9">
        <f>'Phụ lục II'!P59</f>
        <v>0</v>
      </c>
      <c r="P17" s="9">
        <f t="shared" si="8"/>
        <v>537</v>
      </c>
      <c r="Q17" s="9">
        <f t="shared" si="9"/>
        <v>537</v>
      </c>
      <c r="R17" s="9">
        <f t="shared" si="10"/>
        <v>0</v>
      </c>
      <c r="S17" s="9">
        <f t="shared" si="11"/>
        <v>0</v>
      </c>
    </row>
    <row r="18" spans="1:19" ht="18.75" customHeight="1" x14ac:dyDescent="0.35">
      <c r="A18" s="3">
        <v>10</v>
      </c>
      <c r="B18" s="8" t="s">
        <v>46</v>
      </c>
      <c r="C18" s="13">
        <f>'Phụ lục II'!D62</f>
        <v>0</v>
      </c>
      <c r="D18" s="9">
        <f t="shared" si="5"/>
        <v>0</v>
      </c>
      <c r="E18" s="13">
        <f>'Phụ lục II'!F62</f>
        <v>0</v>
      </c>
      <c r="F18" s="13">
        <f>'Phụ lục II'!G62</f>
        <v>0</v>
      </c>
      <c r="G18" s="13">
        <f>'Phụ lục II'!H62</f>
        <v>0</v>
      </c>
      <c r="H18" s="9">
        <f t="shared" si="6"/>
        <v>0</v>
      </c>
      <c r="I18" s="13">
        <f>'Phụ lục II'!J62</f>
        <v>0</v>
      </c>
      <c r="J18" s="13">
        <f>'Phụ lục II'!K62</f>
        <v>0</v>
      </c>
      <c r="K18" s="13">
        <f>'Phụ lục II'!L62</f>
        <v>0</v>
      </c>
      <c r="L18" s="9">
        <f t="shared" si="7"/>
        <v>0</v>
      </c>
      <c r="M18" s="13">
        <f>'Phụ lục II'!N62</f>
        <v>0</v>
      </c>
      <c r="N18" s="13">
        <f>'Phụ lục II'!O62</f>
        <v>0</v>
      </c>
      <c r="O18" s="13">
        <f>'Phụ lục II'!P62</f>
        <v>0</v>
      </c>
      <c r="P18" s="9">
        <f t="shared" si="8"/>
        <v>0</v>
      </c>
      <c r="Q18" s="9">
        <f t="shared" si="9"/>
        <v>0</v>
      </c>
      <c r="R18" s="9">
        <f t="shared" si="10"/>
        <v>0</v>
      </c>
      <c r="S18" s="9">
        <f t="shared" si="11"/>
        <v>0</v>
      </c>
    </row>
    <row r="19" spans="1:19" ht="18.75" customHeight="1" x14ac:dyDescent="0.35">
      <c r="A19" s="3">
        <v>11</v>
      </c>
      <c r="B19" s="8" t="s">
        <v>47</v>
      </c>
      <c r="C19" s="13">
        <f>'Phụ lục II'!D63</f>
        <v>918</v>
      </c>
      <c r="D19" s="9">
        <f t="shared" si="5"/>
        <v>1700</v>
      </c>
      <c r="E19" s="13">
        <f>'Phụ lục II'!F63</f>
        <v>1700</v>
      </c>
      <c r="F19" s="13">
        <f>'Phụ lục II'!G63</f>
        <v>0</v>
      </c>
      <c r="G19" s="13">
        <f>'Phụ lục II'!H63</f>
        <v>0</v>
      </c>
      <c r="H19" s="9">
        <f t="shared" si="6"/>
        <v>1200</v>
      </c>
      <c r="I19" s="13">
        <f>'Phụ lục II'!J63</f>
        <v>1200</v>
      </c>
      <c r="J19" s="13">
        <f>'Phụ lục II'!K63</f>
        <v>0</v>
      </c>
      <c r="K19" s="13">
        <f>'Phụ lục II'!L63</f>
        <v>0</v>
      </c>
      <c r="L19" s="9">
        <f t="shared" si="7"/>
        <v>0</v>
      </c>
      <c r="M19" s="13">
        <f>'Phụ lục II'!N63</f>
        <v>0</v>
      </c>
      <c r="N19" s="13">
        <f>'Phụ lục II'!O63</f>
        <v>0</v>
      </c>
      <c r="O19" s="13">
        <f>'Phụ lục II'!P63</f>
        <v>0</v>
      </c>
      <c r="P19" s="9">
        <f t="shared" si="8"/>
        <v>2900</v>
      </c>
      <c r="Q19" s="9">
        <f t="shared" si="9"/>
        <v>2900</v>
      </c>
      <c r="R19" s="9">
        <f t="shared" si="10"/>
        <v>0</v>
      </c>
      <c r="S19" s="9">
        <f t="shared" si="11"/>
        <v>0</v>
      </c>
    </row>
    <row r="20" spans="1:19" ht="18.75" customHeight="1" x14ac:dyDescent="0.35">
      <c r="A20" s="3">
        <v>12</v>
      </c>
      <c r="B20" s="8" t="s">
        <v>48</v>
      </c>
      <c r="C20" s="13">
        <f>'Phụ lục II'!D66</f>
        <v>272.89999999999998</v>
      </c>
      <c r="D20" s="9">
        <f t="shared" si="5"/>
        <v>998</v>
      </c>
      <c r="E20" s="13">
        <f>'Phụ lục II'!F66</f>
        <v>998</v>
      </c>
      <c r="F20" s="13">
        <f>'Phụ lục II'!G66</f>
        <v>0</v>
      </c>
      <c r="G20" s="13">
        <f>'Phụ lục II'!H66</f>
        <v>0</v>
      </c>
      <c r="H20" s="9">
        <f t="shared" si="6"/>
        <v>800</v>
      </c>
      <c r="I20" s="13">
        <f>'Phụ lục II'!J66</f>
        <v>800</v>
      </c>
      <c r="J20" s="13">
        <f>'Phụ lục II'!K66</f>
        <v>0</v>
      </c>
      <c r="K20" s="13">
        <f>'Phụ lục II'!L66</f>
        <v>0</v>
      </c>
      <c r="L20" s="9">
        <f t="shared" si="7"/>
        <v>700</v>
      </c>
      <c r="M20" s="13">
        <f>'Phụ lục II'!N66</f>
        <v>700</v>
      </c>
      <c r="N20" s="13">
        <f>'Phụ lục II'!O66</f>
        <v>0</v>
      </c>
      <c r="O20" s="13">
        <f>'Phụ lục II'!P66</f>
        <v>0</v>
      </c>
      <c r="P20" s="9">
        <f t="shared" si="8"/>
        <v>2498</v>
      </c>
      <c r="Q20" s="9">
        <f t="shared" si="9"/>
        <v>2498</v>
      </c>
      <c r="R20" s="9">
        <f t="shared" si="10"/>
        <v>0</v>
      </c>
      <c r="S20" s="9">
        <f t="shared" si="11"/>
        <v>0</v>
      </c>
    </row>
    <row r="21" spans="1:19" ht="18.75" customHeight="1" x14ac:dyDescent="0.35">
      <c r="A21" s="4" t="s">
        <v>19</v>
      </c>
      <c r="B21" s="11" t="s">
        <v>3363</v>
      </c>
      <c r="C21" s="15">
        <f>SUM(C22:C31)</f>
        <v>56202.239999999998</v>
      </c>
      <c r="D21" s="15">
        <f t="shared" ref="D21:S21" si="12">SUM(D22:D31)</f>
        <v>30646</v>
      </c>
      <c r="E21" s="15">
        <f t="shared" si="12"/>
        <v>18376</v>
      </c>
      <c r="F21" s="15">
        <f t="shared" si="12"/>
        <v>8350</v>
      </c>
      <c r="G21" s="15">
        <f t="shared" si="12"/>
        <v>3920</v>
      </c>
      <c r="H21" s="15">
        <f t="shared" si="12"/>
        <v>26466</v>
      </c>
      <c r="I21" s="15">
        <f t="shared" si="12"/>
        <v>18750</v>
      </c>
      <c r="J21" s="15">
        <f t="shared" si="12"/>
        <v>6616</v>
      </c>
      <c r="K21" s="15">
        <f t="shared" si="12"/>
        <v>1100</v>
      </c>
      <c r="L21" s="15">
        <f t="shared" si="12"/>
        <v>21280</v>
      </c>
      <c r="M21" s="15">
        <f t="shared" si="12"/>
        <v>14600</v>
      </c>
      <c r="N21" s="15">
        <f t="shared" si="12"/>
        <v>4980</v>
      </c>
      <c r="O21" s="15">
        <f t="shared" si="12"/>
        <v>1700</v>
      </c>
      <c r="P21" s="15">
        <f t="shared" si="12"/>
        <v>78392</v>
      </c>
      <c r="Q21" s="15">
        <f t="shared" si="12"/>
        <v>51726</v>
      </c>
      <c r="R21" s="15">
        <f t="shared" si="12"/>
        <v>19946</v>
      </c>
      <c r="S21" s="15">
        <f t="shared" si="12"/>
        <v>6720</v>
      </c>
    </row>
    <row r="22" spans="1:19" ht="18.75" customHeight="1" x14ac:dyDescent="0.35">
      <c r="A22" s="3">
        <v>1</v>
      </c>
      <c r="B22" s="8" t="s">
        <v>59</v>
      </c>
      <c r="C22" s="13">
        <f>'Phụ lục II'!D69</f>
        <v>1800.24</v>
      </c>
      <c r="D22" s="9">
        <f t="shared" si="5"/>
        <v>2000</v>
      </c>
      <c r="E22" s="13">
        <f>'Phụ lục II'!F69</f>
        <v>2000</v>
      </c>
      <c r="F22" s="13">
        <f>'Phụ lục II'!G69</f>
        <v>0</v>
      </c>
      <c r="G22" s="13">
        <f>'Phụ lục II'!H69</f>
        <v>0</v>
      </c>
      <c r="H22" s="9">
        <f t="shared" si="6"/>
        <v>800</v>
      </c>
      <c r="I22" s="13">
        <f>'Phụ lục II'!J69</f>
        <v>800</v>
      </c>
      <c r="J22" s="13">
        <f>'Phụ lục II'!K69</f>
        <v>0</v>
      </c>
      <c r="K22" s="13">
        <f>'Phụ lục II'!L69</f>
        <v>0</v>
      </c>
      <c r="L22" s="9">
        <f t="shared" si="7"/>
        <v>500</v>
      </c>
      <c r="M22" s="13">
        <f>'Phụ lục II'!N69</f>
        <v>0</v>
      </c>
      <c r="N22" s="13">
        <f>'Phụ lục II'!O69</f>
        <v>500</v>
      </c>
      <c r="O22" s="13">
        <f>'Phụ lục II'!P69</f>
        <v>0</v>
      </c>
      <c r="P22" s="9">
        <f t="shared" si="8"/>
        <v>3300</v>
      </c>
      <c r="Q22" s="9">
        <f t="shared" si="9"/>
        <v>2800</v>
      </c>
      <c r="R22" s="9">
        <f t="shared" si="10"/>
        <v>500</v>
      </c>
      <c r="S22" s="9">
        <f t="shared" si="11"/>
        <v>0</v>
      </c>
    </row>
    <row r="23" spans="1:19" ht="18.75" customHeight="1" x14ac:dyDescent="0.35">
      <c r="A23" s="3">
        <v>2</v>
      </c>
      <c r="B23" s="8" t="s">
        <v>50</v>
      </c>
      <c r="C23" s="13">
        <f>'Phụ lục II'!D71</f>
        <v>5176</v>
      </c>
      <c r="D23" s="9">
        <f t="shared" si="5"/>
        <v>1100</v>
      </c>
      <c r="E23" s="13">
        <f>'Phụ lục II'!F71</f>
        <v>800</v>
      </c>
      <c r="F23" s="13">
        <f>'Phụ lục II'!G71</f>
        <v>300</v>
      </c>
      <c r="G23" s="13">
        <f>'Phụ lục II'!H71</f>
        <v>0</v>
      </c>
      <c r="H23" s="9">
        <f t="shared" si="6"/>
        <v>2300</v>
      </c>
      <c r="I23" s="13">
        <f>'Phụ lục II'!J71</f>
        <v>2300</v>
      </c>
      <c r="J23" s="13">
        <f>'Phụ lục II'!K71</f>
        <v>0</v>
      </c>
      <c r="K23" s="13">
        <f>'Phụ lục II'!L71</f>
        <v>0</v>
      </c>
      <c r="L23" s="9">
        <f t="shared" si="7"/>
        <v>1500</v>
      </c>
      <c r="M23" s="13">
        <f>'Phụ lục II'!N71</f>
        <v>1500</v>
      </c>
      <c r="N23" s="13">
        <f>'Phụ lục II'!O71</f>
        <v>0</v>
      </c>
      <c r="O23" s="13">
        <f>'Phụ lục II'!P71</f>
        <v>0</v>
      </c>
      <c r="P23" s="9">
        <f t="shared" si="8"/>
        <v>4900</v>
      </c>
      <c r="Q23" s="9">
        <f t="shared" si="9"/>
        <v>4600</v>
      </c>
      <c r="R23" s="9">
        <f t="shared" si="10"/>
        <v>300</v>
      </c>
      <c r="S23" s="9">
        <f t="shared" si="11"/>
        <v>0</v>
      </c>
    </row>
    <row r="24" spans="1:19" ht="18.75" customHeight="1" x14ac:dyDescent="0.35">
      <c r="A24" s="3">
        <v>3</v>
      </c>
      <c r="B24" s="8" t="s">
        <v>51</v>
      </c>
      <c r="C24" s="13">
        <f>'Phụ lục II'!D79</f>
        <v>3284</v>
      </c>
      <c r="D24" s="9">
        <f t="shared" si="5"/>
        <v>1480</v>
      </c>
      <c r="E24" s="13">
        <f>'Phụ lục II'!F79</f>
        <v>1380</v>
      </c>
      <c r="F24" s="13">
        <f>'Phụ lục II'!G79</f>
        <v>100</v>
      </c>
      <c r="G24" s="13">
        <f>'Phụ lục II'!H79</f>
        <v>0</v>
      </c>
      <c r="H24" s="9">
        <f t="shared" si="6"/>
        <v>3280</v>
      </c>
      <c r="I24" s="13">
        <f>'Phụ lục II'!J79</f>
        <v>2600</v>
      </c>
      <c r="J24" s="13">
        <f>'Phụ lục II'!K79</f>
        <v>680</v>
      </c>
      <c r="K24" s="13">
        <f>'Phụ lục II'!L79</f>
        <v>0</v>
      </c>
      <c r="L24" s="9">
        <f t="shared" si="7"/>
        <v>1680</v>
      </c>
      <c r="M24" s="13">
        <f>'Phụ lục II'!N79</f>
        <v>1000</v>
      </c>
      <c r="N24" s="13">
        <f>'Phụ lục II'!O79</f>
        <v>680</v>
      </c>
      <c r="O24" s="13">
        <f>'Phụ lục II'!P79</f>
        <v>0</v>
      </c>
      <c r="P24" s="9">
        <f t="shared" si="8"/>
        <v>6440</v>
      </c>
      <c r="Q24" s="9">
        <f t="shared" si="9"/>
        <v>4980</v>
      </c>
      <c r="R24" s="9">
        <f t="shared" si="10"/>
        <v>1460</v>
      </c>
      <c r="S24" s="9">
        <f t="shared" si="11"/>
        <v>0</v>
      </c>
    </row>
    <row r="25" spans="1:19" ht="18.75" customHeight="1" x14ac:dyDescent="0.35">
      <c r="A25" s="3">
        <v>4</v>
      </c>
      <c r="B25" s="8" t="s">
        <v>52</v>
      </c>
      <c r="C25" s="13">
        <f>'Phụ lục II'!D84</f>
        <v>7840</v>
      </c>
      <c r="D25" s="9">
        <f t="shared" si="5"/>
        <v>5000</v>
      </c>
      <c r="E25" s="13">
        <f>'Phụ lục II'!F84</f>
        <v>3700</v>
      </c>
      <c r="F25" s="13">
        <f>'Phụ lục II'!G84</f>
        <v>500</v>
      </c>
      <c r="G25" s="13">
        <f>'Phụ lục II'!H84</f>
        <v>800</v>
      </c>
      <c r="H25" s="9">
        <f t="shared" si="6"/>
        <v>4200</v>
      </c>
      <c r="I25" s="13">
        <f>'Phụ lục II'!J84</f>
        <v>2200</v>
      </c>
      <c r="J25" s="13">
        <f>'Phụ lục II'!K84</f>
        <v>2000</v>
      </c>
      <c r="K25" s="13">
        <f>'Phụ lục II'!L84</f>
        <v>0</v>
      </c>
      <c r="L25" s="9">
        <f t="shared" si="7"/>
        <v>6200</v>
      </c>
      <c r="M25" s="13">
        <f>'Phụ lục II'!N84</f>
        <v>3000</v>
      </c>
      <c r="N25" s="13">
        <f>'Phụ lục II'!O84</f>
        <v>2500</v>
      </c>
      <c r="O25" s="13">
        <f>'Phụ lục II'!P84</f>
        <v>700</v>
      </c>
      <c r="P25" s="9">
        <f t="shared" si="8"/>
        <v>15400</v>
      </c>
      <c r="Q25" s="9">
        <f t="shared" si="9"/>
        <v>8900</v>
      </c>
      <c r="R25" s="9">
        <f t="shared" si="10"/>
        <v>5000</v>
      </c>
      <c r="S25" s="9">
        <f t="shared" si="11"/>
        <v>1500</v>
      </c>
    </row>
    <row r="26" spans="1:19" ht="18.75" customHeight="1" x14ac:dyDescent="0.35">
      <c r="A26" s="3">
        <v>5</v>
      </c>
      <c r="B26" s="8" t="s">
        <v>53</v>
      </c>
      <c r="C26" s="13">
        <f>'Phụ lục II'!D94</f>
        <v>4668</v>
      </c>
      <c r="D26" s="9">
        <f t="shared" si="5"/>
        <v>8360</v>
      </c>
      <c r="E26" s="13">
        <f>'Phụ lục II'!F94</f>
        <v>2000</v>
      </c>
      <c r="F26" s="13">
        <f>'Phụ lục II'!G94</f>
        <v>5800</v>
      </c>
      <c r="G26" s="13">
        <f>'Phụ lục II'!H94</f>
        <v>560</v>
      </c>
      <c r="H26" s="9">
        <f t="shared" si="6"/>
        <v>4500</v>
      </c>
      <c r="I26" s="13">
        <f>'Phụ lục II'!J94</f>
        <v>2500</v>
      </c>
      <c r="J26" s="13">
        <f>'Phụ lục II'!K94</f>
        <v>2000</v>
      </c>
      <c r="K26" s="13">
        <f>'Phụ lục II'!L94</f>
        <v>0</v>
      </c>
      <c r="L26" s="9">
        <f t="shared" si="7"/>
        <v>2500</v>
      </c>
      <c r="M26" s="13">
        <f>'Phụ lục II'!N94</f>
        <v>2500</v>
      </c>
      <c r="N26" s="13">
        <f>'Phụ lục II'!O94</f>
        <v>0</v>
      </c>
      <c r="O26" s="13">
        <f>'Phụ lục II'!P94</f>
        <v>0</v>
      </c>
      <c r="P26" s="9">
        <f t="shared" si="8"/>
        <v>15360</v>
      </c>
      <c r="Q26" s="9">
        <f t="shared" si="9"/>
        <v>7000</v>
      </c>
      <c r="R26" s="9">
        <f t="shared" si="10"/>
        <v>7800</v>
      </c>
      <c r="S26" s="9">
        <f t="shared" si="11"/>
        <v>560</v>
      </c>
    </row>
    <row r="27" spans="1:19" ht="18.75" customHeight="1" x14ac:dyDescent="0.35">
      <c r="A27" s="3">
        <v>6</v>
      </c>
      <c r="B27" s="8" t="s">
        <v>54</v>
      </c>
      <c r="C27" s="13">
        <f>'Phụ lục II'!D106</f>
        <v>14274</v>
      </c>
      <c r="D27" s="9">
        <f t="shared" si="5"/>
        <v>1610</v>
      </c>
      <c r="E27" s="13">
        <f>'Phụ lục II'!F106</f>
        <v>1400</v>
      </c>
      <c r="F27" s="13">
        <f>'Phụ lục II'!G106</f>
        <v>0</v>
      </c>
      <c r="G27" s="13">
        <f>'Phụ lục II'!H106</f>
        <v>210</v>
      </c>
      <c r="H27" s="9">
        <f t="shared" si="6"/>
        <v>1950</v>
      </c>
      <c r="I27" s="13">
        <f>'Phụ lục II'!J106</f>
        <v>1400</v>
      </c>
      <c r="J27" s="13">
        <f>'Phụ lục II'!K106</f>
        <v>550</v>
      </c>
      <c r="K27" s="13">
        <f>'Phụ lục II'!L106</f>
        <v>0</v>
      </c>
      <c r="L27" s="9">
        <f t="shared" si="7"/>
        <v>0</v>
      </c>
      <c r="M27" s="13">
        <f>'Phụ lục II'!N106</f>
        <v>0</v>
      </c>
      <c r="N27" s="13">
        <f>'Phụ lục II'!O106</f>
        <v>0</v>
      </c>
      <c r="O27" s="13">
        <f>'Phụ lục II'!P106</f>
        <v>0</v>
      </c>
      <c r="P27" s="9">
        <f t="shared" si="8"/>
        <v>3560</v>
      </c>
      <c r="Q27" s="9">
        <f t="shared" si="9"/>
        <v>2800</v>
      </c>
      <c r="R27" s="9">
        <f t="shared" si="10"/>
        <v>550</v>
      </c>
      <c r="S27" s="9">
        <f t="shared" si="11"/>
        <v>210</v>
      </c>
    </row>
    <row r="28" spans="1:19" ht="18.75" customHeight="1" x14ac:dyDescent="0.35">
      <c r="A28" s="3">
        <v>7</v>
      </c>
      <c r="B28" s="8" t="s">
        <v>55</v>
      </c>
      <c r="C28" s="13">
        <f>'Phụ lục II'!D111</f>
        <v>1403</v>
      </c>
      <c r="D28" s="9">
        <f t="shared" si="5"/>
        <v>2300</v>
      </c>
      <c r="E28" s="13">
        <f>'Phụ lục II'!F111</f>
        <v>1800</v>
      </c>
      <c r="F28" s="13">
        <f>'Phụ lục II'!G111</f>
        <v>500</v>
      </c>
      <c r="G28" s="13">
        <f>'Phụ lục II'!H111</f>
        <v>0</v>
      </c>
      <c r="H28" s="9">
        <f t="shared" si="6"/>
        <v>1350</v>
      </c>
      <c r="I28" s="13">
        <f>'Phụ lục II'!J111</f>
        <v>1350</v>
      </c>
      <c r="J28" s="13">
        <f>'Phụ lục II'!K111</f>
        <v>0</v>
      </c>
      <c r="K28" s="13">
        <f>'Phụ lục II'!L111</f>
        <v>0</v>
      </c>
      <c r="L28" s="9">
        <f t="shared" si="7"/>
        <v>1100</v>
      </c>
      <c r="M28" s="13">
        <f>'Phụ lục II'!N111</f>
        <v>1100</v>
      </c>
      <c r="N28" s="13">
        <f>'Phụ lục II'!O111</f>
        <v>0</v>
      </c>
      <c r="O28" s="13">
        <f>'Phụ lục II'!P111</f>
        <v>0</v>
      </c>
      <c r="P28" s="9">
        <f t="shared" si="8"/>
        <v>4750</v>
      </c>
      <c r="Q28" s="9">
        <f t="shared" si="9"/>
        <v>4250</v>
      </c>
      <c r="R28" s="9">
        <f t="shared" si="10"/>
        <v>500</v>
      </c>
      <c r="S28" s="9">
        <f t="shared" si="11"/>
        <v>0</v>
      </c>
    </row>
    <row r="29" spans="1:19" ht="18.75" customHeight="1" x14ac:dyDescent="0.35">
      <c r="A29" s="3">
        <v>8</v>
      </c>
      <c r="B29" s="8" t="s">
        <v>56</v>
      </c>
      <c r="C29" s="13">
        <f>'Phụ lục II'!D115</f>
        <v>2741</v>
      </c>
      <c r="D29" s="9">
        <f t="shared" si="5"/>
        <v>3026</v>
      </c>
      <c r="E29" s="13">
        <f>'Phụ lục II'!F115</f>
        <v>1576</v>
      </c>
      <c r="F29" s="13">
        <f>'Phụ lục II'!G115</f>
        <v>0</v>
      </c>
      <c r="G29" s="13">
        <f>'Phụ lục II'!H115</f>
        <v>1450</v>
      </c>
      <c r="H29" s="9">
        <f t="shared" si="6"/>
        <v>2586</v>
      </c>
      <c r="I29" s="13">
        <f>'Phụ lục II'!J115</f>
        <v>700</v>
      </c>
      <c r="J29" s="13">
        <f>'Phụ lục II'!K115</f>
        <v>1386</v>
      </c>
      <c r="K29" s="13">
        <f>'Phụ lục II'!L115</f>
        <v>500</v>
      </c>
      <c r="L29" s="9">
        <f t="shared" si="7"/>
        <v>3000</v>
      </c>
      <c r="M29" s="13">
        <f>'Phụ lục II'!N115</f>
        <v>2500</v>
      </c>
      <c r="N29" s="13">
        <f>'Phụ lục II'!O115</f>
        <v>0</v>
      </c>
      <c r="O29" s="13">
        <f>'Phụ lục II'!P115</f>
        <v>500</v>
      </c>
      <c r="P29" s="9">
        <f t="shared" si="8"/>
        <v>8612</v>
      </c>
      <c r="Q29" s="9">
        <f t="shared" si="9"/>
        <v>4776</v>
      </c>
      <c r="R29" s="9">
        <f t="shared" si="10"/>
        <v>1386</v>
      </c>
      <c r="S29" s="9">
        <f t="shared" si="11"/>
        <v>2450</v>
      </c>
    </row>
    <row r="30" spans="1:19" ht="18.75" customHeight="1" x14ac:dyDescent="0.35">
      <c r="A30" s="3">
        <v>9</v>
      </c>
      <c r="B30" s="8" t="s">
        <v>57</v>
      </c>
      <c r="C30" s="13">
        <f>'Phụ lục II'!D123</f>
        <v>6374</v>
      </c>
      <c r="D30" s="9">
        <f t="shared" si="5"/>
        <v>1920</v>
      </c>
      <c r="E30" s="13">
        <f>'Phụ lục II'!F123</f>
        <v>1920</v>
      </c>
      <c r="F30" s="13">
        <f>'Phụ lục II'!G123</f>
        <v>0</v>
      </c>
      <c r="G30" s="13">
        <f>'Phụ lục II'!H123</f>
        <v>0</v>
      </c>
      <c r="H30" s="9">
        <f t="shared" si="6"/>
        <v>2200</v>
      </c>
      <c r="I30" s="13">
        <f>'Phụ lục II'!J123</f>
        <v>2200</v>
      </c>
      <c r="J30" s="13">
        <f>'Phụ lục II'!K123</f>
        <v>0</v>
      </c>
      <c r="K30" s="13">
        <f>'Phụ lục II'!L123</f>
        <v>0</v>
      </c>
      <c r="L30" s="9">
        <f t="shared" si="7"/>
        <v>2800</v>
      </c>
      <c r="M30" s="13">
        <f>'Phụ lục II'!N123</f>
        <v>1500</v>
      </c>
      <c r="N30" s="13">
        <f>'Phụ lục II'!O123</f>
        <v>1300</v>
      </c>
      <c r="O30" s="13">
        <f>'Phụ lục II'!P123</f>
        <v>0</v>
      </c>
      <c r="P30" s="9">
        <f t="shared" si="8"/>
        <v>6920</v>
      </c>
      <c r="Q30" s="9">
        <f t="shared" si="9"/>
        <v>5620</v>
      </c>
      <c r="R30" s="9">
        <f t="shared" si="10"/>
        <v>1300</v>
      </c>
      <c r="S30" s="9">
        <f t="shared" si="11"/>
        <v>0</v>
      </c>
    </row>
    <row r="31" spans="1:19" ht="18.75" customHeight="1" x14ac:dyDescent="0.35">
      <c r="A31" s="3">
        <v>10</v>
      </c>
      <c r="B31" s="8" t="s">
        <v>58</v>
      </c>
      <c r="C31" s="13">
        <f>'Phụ lục II'!D128</f>
        <v>8642</v>
      </c>
      <c r="D31" s="9">
        <f t="shared" si="5"/>
        <v>3850</v>
      </c>
      <c r="E31" s="13">
        <f>'Phụ lục II'!F128</f>
        <v>1800</v>
      </c>
      <c r="F31" s="13">
        <f>'Phụ lục II'!G128</f>
        <v>1150</v>
      </c>
      <c r="G31" s="13">
        <f>'Phụ lục II'!H128</f>
        <v>900</v>
      </c>
      <c r="H31" s="9">
        <f t="shared" si="6"/>
        <v>3300</v>
      </c>
      <c r="I31" s="13">
        <f>'Phụ lục II'!J128</f>
        <v>2700</v>
      </c>
      <c r="J31" s="13">
        <f>'Phụ lục II'!K128</f>
        <v>0</v>
      </c>
      <c r="K31" s="13">
        <f>'Phụ lục II'!L128</f>
        <v>600</v>
      </c>
      <c r="L31" s="9">
        <f t="shared" si="7"/>
        <v>2000</v>
      </c>
      <c r="M31" s="13">
        <f>'Phụ lục II'!N128</f>
        <v>1500</v>
      </c>
      <c r="N31" s="13">
        <f>'Phụ lục II'!O128</f>
        <v>0</v>
      </c>
      <c r="O31" s="13">
        <f>'Phụ lục II'!P128</f>
        <v>500</v>
      </c>
      <c r="P31" s="9">
        <f t="shared" si="8"/>
        <v>9150</v>
      </c>
      <c r="Q31" s="9">
        <f t="shared" si="9"/>
        <v>6000</v>
      </c>
      <c r="R31" s="9">
        <f t="shared" si="10"/>
        <v>1150</v>
      </c>
      <c r="S31" s="9">
        <f t="shared" si="11"/>
        <v>2000</v>
      </c>
    </row>
  </sheetData>
  <mergeCells count="18">
    <mergeCell ref="P5:P6"/>
    <mergeCell ref="Q5:S5"/>
    <mergeCell ref="A1:S1"/>
    <mergeCell ref="A2:S2"/>
    <mergeCell ref="O3:S3"/>
    <mergeCell ref="A4:A6"/>
    <mergeCell ref="B4:B6"/>
    <mergeCell ref="C4:C6"/>
    <mergeCell ref="D4:G4"/>
    <mergeCell ref="H4:K4"/>
    <mergeCell ref="L4:O4"/>
    <mergeCell ref="P4:S4"/>
    <mergeCell ref="D5:D6"/>
    <mergeCell ref="E5:G5"/>
    <mergeCell ref="H5:H6"/>
    <mergeCell ref="I5:K5"/>
    <mergeCell ref="L5:L6"/>
    <mergeCell ref="M5:O5"/>
  </mergeCells>
  <pageMargins left="0.39370078740157483" right="0.19685039370078741" top="0.39370078740157483" bottom="0.39370078740157483" header="0.19685039370078741" footer="0.19685039370078741"/>
  <pageSetup paperSize="9" scale="81" fitToHeight="0"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T31"/>
  <sheetViews>
    <sheetView showZeros="0" tabSelected="1" workbookViewId="0">
      <pane xSplit="2" ySplit="6" topLeftCell="C63" activePane="bottomRight" state="frozen"/>
      <selection activeCell="B13" sqref="B13"/>
      <selection pane="topRight" activeCell="B13" sqref="B13"/>
      <selection pane="bottomLeft" activeCell="B13" sqref="B13"/>
      <selection pane="bottomRight" activeCell="V9" sqref="V9"/>
    </sheetView>
  </sheetViews>
  <sheetFormatPr defaultRowHeight="15.5" x14ac:dyDescent="0.35"/>
  <cols>
    <col min="1" max="1" width="5.25" style="1" customWidth="1"/>
    <col min="2" max="2" width="28.25" customWidth="1"/>
    <col min="3" max="18" width="8.08203125" customWidth="1"/>
  </cols>
  <sheetData>
    <row r="1" spans="1:20" ht="24" customHeight="1" x14ac:dyDescent="0.35">
      <c r="A1" s="117" t="s">
        <v>3697</v>
      </c>
      <c r="B1" s="117"/>
      <c r="C1" s="117"/>
      <c r="D1" s="117"/>
      <c r="E1" s="117"/>
      <c r="F1" s="117"/>
      <c r="G1" s="117"/>
      <c r="H1" s="117"/>
      <c r="I1" s="117"/>
      <c r="J1" s="117"/>
      <c r="K1" s="117"/>
      <c r="L1" s="117"/>
      <c r="M1" s="117"/>
      <c r="N1" s="117"/>
      <c r="O1" s="117"/>
      <c r="P1" s="117"/>
      <c r="Q1" s="117"/>
      <c r="R1" s="117"/>
    </row>
    <row r="2" spans="1:20" ht="28.5" customHeight="1" x14ac:dyDescent="0.35">
      <c r="A2" s="118" t="s">
        <v>3346</v>
      </c>
      <c r="B2" s="118"/>
      <c r="C2" s="118"/>
      <c r="D2" s="118"/>
      <c r="E2" s="118"/>
      <c r="F2" s="118"/>
      <c r="G2" s="118"/>
      <c r="H2" s="118"/>
      <c r="I2" s="118"/>
      <c r="J2" s="118"/>
      <c r="K2" s="118"/>
      <c r="L2" s="118"/>
      <c r="M2" s="118"/>
      <c r="N2" s="118"/>
      <c r="O2" s="118"/>
      <c r="P2" s="118"/>
      <c r="Q2" s="118"/>
      <c r="R2" s="118"/>
    </row>
    <row r="3" spans="1:20" ht="24.75" customHeight="1" x14ac:dyDescent="0.35">
      <c r="E3" s="5"/>
      <c r="N3" s="119" t="s">
        <v>15</v>
      </c>
      <c r="O3" s="119"/>
      <c r="P3" s="119"/>
      <c r="Q3" s="119"/>
      <c r="R3" s="119"/>
    </row>
    <row r="4" spans="1:20" s="6" customFormat="1" ht="24.75" customHeight="1" x14ac:dyDescent="0.3">
      <c r="A4" s="120" t="s">
        <v>0</v>
      </c>
      <c r="B4" s="120" t="s">
        <v>61</v>
      </c>
      <c r="C4" s="123" t="s">
        <v>9</v>
      </c>
      <c r="D4" s="123"/>
      <c r="E4" s="123"/>
      <c r="F4" s="124"/>
      <c r="G4" s="123" t="s">
        <v>13</v>
      </c>
      <c r="H4" s="123"/>
      <c r="I4" s="123"/>
      <c r="J4" s="124"/>
      <c r="K4" s="123" t="s">
        <v>14</v>
      </c>
      <c r="L4" s="123"/>
      <c r="M4" s="123"/>
      <c r="N4" s="124"/>
      <c r="O4" s="123" t="s">
        <v>22</v>
      </c>
      <c r="P4" s="123"/>
      <c r="Q4" s="123"/>
      <c r="R4" s="124"/>
    </row>
    <row r="5" spans="1:20" s="7" customFormat="1" ht="21.75" customHeight="1" x14ac:dyDescent="0.35">
      <c r="A5" s="121"/>
      <c r="B5" s="121"/>
      <c r="C5" s="120" t="s">
        <v>11</v>
      </c>
      <c r="D5" s="125" t="s">
        <v>12</v>
      </c>
      <c r="E5" s="123"/>
      <c r="F5" s="124"/>
      <c r="G5" s="120" t="s">
        <v>11</v>
      </c>
      <c r="H5" s="125" t="s">
        <v>12</v>
      </c>
      <c r="I5" s="123"/>
      <c r="J5" s="124"/>
      <c r="K5" s="120" t="s">
        <v>11</v>
      </c>
      <c r="L5" s="125" t="s">
        <v>12</v>
      </c>
      <c r="M5" s="123"/>
      <c r="N5" s="124"/>
      <c r="O5" s="120" t="s">
        <v>11</v>
      </c>
      <c r="P5" s="125" t="s">
        <v>12</v>
      </c>
      <c r="Q5" s="123"/>
      <c r="R5" s="124"/>
    </row>
    <row r="6" spans="1:20" s="7" customFormat="1" ht="63" customHeight="1" x14ac:dyDescent="0.35">
      <c r="A6" s="122"/>
      <c r="B6" s="122"/>
      <c r="C6" s="122"/>
      <c r="D6" s="2" t="s">
        <v>10</v>
      </c>
      <c r="E6" s="2" t="s">
        <v>3361</v>
      </c>
      <c r="F6" s="2" t="s">
        <v>3369</v>
      </c>
      <c r="G6" s="122"/>
      <c r="H6" s="2" t="s">
        <v>10</v>
      </c>
      <c r="I6" s="2" t="s">
        <v>3361</v>
      </c>
      <c r="J6" s="2" t="s">
        <v>3369</v>
      </c>
      <c r="K6" s="122"/>
      <c r="L6" s="2" t="s">
        <v>10</v>
      </c>
      <c r="M6" s="2" t="s">
        <v>3361</v>
      </c>
      <c r="N6" s="2" t="s">
        <v>3369</v>
      </c>
      <c r="O6" s="122"/>
      <c r="P6" s="2" t="s">
        <v>10</v>
      </c>
      <c r="Q6" s="2" t="s">
        <v>3361</v>
      </c>
      <c r="R6" s="2" t="s">
        <v>3369</v>
      </c>
    </row>
    <row r="7" spans="1:20" s="7" customFormat="1" ht="20.149999999999999" customHeight="1" x14ac:dyDescent="0.35">
      <c r="A7" s="16"/>
      <c r="B7" s="17" t="s">
        <v>2661</v>
      </c>
      <c r="C7" s="18">
        <f>C8+C21</f>
        <v>220614.81216500001</v>
      </c>
      <c r="D7" s="18">
        <f t="shared" ref="D7:R7" si="0">D8+D21</f>
        <v>138876.522</v>
      </c>
      <c r="E7" s="18">
        <f t="shared" si="0"/>
        <v>24434</v>
      </c>
      <c r="F7" s="18">
        <f t="shared" si="0"/>
        <v>57304.290164999999</v>
      </c>
      <c r="G7" s="18">
        <f t="shared" si="0"/>
        <v>260772.31633</v>
      </c>
      <c r="H7" s="18">
        <f t="shared" si="0"/>
        <v>148041.34999999998</v>
      </c>
      <c r="I7" s="18">
        <f t="shared" si="0"/>
        <v>53833</v>
      </c>
      <c r="J7" s="18">
        <f t="shared" si="0"/>
        <v>58897.966329999996</v>
      </c>
      <c r="K7" s="18">
        <f t="shared" si="0"/>
        <v>238442.09516500001</v>
      </c>
      <c r="L7" s="18">
        <f t="shared" si="0"/>
        <v>186087</v>
      </c>
      <c r="M7" s="18">
        <f t="shared" si="0"/>
        <v>15214</v>
      </c>
      <c r="N7" s="18">
        <f t="shared" si="0"/>
        <v>37141.095164999999</v>
      </c>
      <c r="O7" s="18">
        <f t="shared" si="0"/>
        <v>719829.2236599999</v>
      </c>
      <c r="P7" s="18">
        <f t="shared" si="0"/>
        <v>473004.87199999997</v>
      </c>
      <c r="Q7" s="18">
        <f t="shared" si="0"/>
        <v>93481</v>
      </c>
      <c r="R7" s="18">
        <f t="shared" si="0"/>
        <v>153343.35165999999</v>
      </c>
      <c r="T7" s="27"/>
    </row>
    <row r="8" spans="1:20" s="7" customFormat="1" ht="20.149999999999999" customHeight="1" x14ac:dyDescent="0.35">
      <c r="A8" s="4" t="s">
        <v>18</v>
      </c>
      <c r="B8" s="11" t="s">
        <v>2662</v>
      </c>
      <c r="C8" s="19">
        <f>SUM(C9:C20)</f>
        <v>124805.34216499999</v>
      </c>
      <c r="D8" s="19">
        <f t="shared" ref="D8:R8" si="1">SUM(D9:D20)</f>
        <v>72275.331999999995</v>
      </c>
      <c r="E8" s="19">
        <f t="shared" si="1"/>
        <v>0</v>
      </c>
      <c r="F8" s="19">
        <f t="shared" si="1"/>
        <v>52530.010165</v>
      </c>
      <c r="G8" s="19">
        <f t="shared" si="1"/>
        <v>128669.33632999999</v>
      </c>
      <c r="H8" s="19">
        <f t="shared" si="1"/>
        <v>73346.37</v>
      </c>
      <c r="I8" s="19">
        <f t="shared" si="1"/>
        <v>0</v>
      </c>
      <c r="J8" s="19">
        <f t="shared" si="1"/>
        <v>55322.966329999996</v>
      </c>
      <c r="K8" s="19">
        <f t="shared" si="1"/>
        <v>144075.09516500001</v>
      </c>
      <c r="L8" s="19">
        <f t="shared" si="1"/>
        <v>111614</v>
      </c>
      <c r="M8" s="19">
        <f t="shared" si="1"/>
        <v>0</v>
      </c>
      <c r="N8" s="19">
        <f t="shared" si="1"/>
        <v>32461.095164999999</v>
      </c>
      <c r="O8" s="19">
        <f t="shared" si="1"/>
        <v>397549.77365999995</v>
      </c>
      <c r="P8" s="19">
        <f t="shared" si="1"/>
        <v>257235.70199999999</v>
      </c>
      <c r="Q8" s="19">
        <f t="shared" si="1"/>
        <v>0</v>
      </c>
      <c r="R8" s="19">
        <f t="shared" si="1"/>
        <v>140314.07165999999</v>
      </c>
    </row>
    <row r="9" spans="1:20" s="7" customFormat="1" ht="20.149999999999999" customHeight="1" x14ac:dyDescent="0.35">
      <c r="A9" s="3">
        <v>1</v>
      </c>
      <c r="B9" s="8" t="s">
        <v>37</v>
      </c>
      <c r="C9" s="9">
        <f>D9+E9+F9</f>
        <v>66565.235164999991</v>
      </c>
      <c r="D9" s="9">
        <f>'Phụ lục IV'!I10</f>
        <v>22183</v>
      </c>
      <c r="E9" s="9">
        <f>'Phụ lục IV'!J10</f>
        <v>0</v>
      </c>
      <c r="F9" s="9">
        <f>'Phụ lục IV'!K10</f>
        <v>44382.235164999998</v>
      </c>
      <c r="G9" s="9">
        <f>H9+I9+J9</f>
        <v>61638.966329999996</v>
      </c>
      <c r="H9" s="9">
        <f>'Phụ lục IV'!N10</f>
        <v>15330</v>
      </c>
      <c r="I9" s="9">
        <f>'Phụ lục IV'!O10</f>
        <v>0</v>
      </c>
      <c r="J9" s="9">
        <f>'Phụ lục IV'!P10</f>
        <v>46308.966329999996</v>
      </c>
      <c r="K9" s="9">
        <f>L9+M9+N9</f>
        <v>51800.095164999999</v>
      </c>
      <c r="L9" s="9">
        <f>'Phụ lục IV'!S10</f>
        <v>27100</v>
      </c>
      <c r="M9" s="9">
        <f>'Phụ lục IV'!T10</f>
        <v>0</v>
      </c>
      <c r="N9" s="9">
        <f>'Phụ lục IV'!U10</f>
        <v>24700.095164999999</v>
      </c>
      <c r="O9" s="9">
        <f>P9+Q9+R9</f>
        <v>180004.29665999999</v>
      </c>
      <c r="P9" s="9">
        <f>D9+H9+L9</f>
        <v>64613</v>
      </c>
      <c r="Q9" s="9">
        <f>E9+I9+M9</f>
        <v>0</v>
      </c>
      <c r="R9" s="9">
        <f>F9+J9+N9</f>
        <v>115391.29665999999</v>
      </c>
    </row>
    <row r="10" spans="1:20" s="12" customFormat="1" ht="20.149999999999999" customHeight="1" x14ac:dyDescent="0.35">
      <c r="A10" s="3">
        <v>2</v>
      </c>
      <c r="B10" s="8" t="s">
        <v>38</v>
      </c>
      <c r="C10" s="10">
        <f t="shared" ref="C10:C31" si="2">D10+E10+F10</f>
        <v>12751.849999999999</v>
      </c>
      <c r="D10" s="9">
        <f>'Phụ lục IV'!I93</f>
        <v>5837.45</v>
      </c>
      <c r="E10" s="9">
        <f>'Phụ lục IV'!J93</f>
        <v>0</v>
      </c>
      <c r="F10" s="9">
        <f>'Phụ lục IV'!K93</f>
        <v>6914.4</v>
      </c>
      <c r="G10" s="10">
        <f t="shared" ref="G10:G31" si="3">H10+I10+J10</f>
        <v>13060</v>
      </c>
      <c r="H10" s="9">
        <f>'Phụ lục IV'!N93</f>
        <v>7840</v>
      </c>
      <c r="I10" s="9">
        <f>'Phụ lục IV'!O93</f>
        <v>0</v>
      </c>
      <c r="J10" s="9">
        <f>'Phụ lục IV'!P93</f>
        <v>5220</v>
      </c>
      <c r="K10" s="10">
        <f t="shared" ref="K10:K31" si="4">L10+M10+N10</f>
        <v>15901</v>
      </c>
      <c r="L10" s="9">
        <f>'Phụ lục IV'!S93</f>
        <v>9247</v>
      </c>
      <c r="M10" s="9">
        <f>'Phụ lục IV'!T93</f>
        <v>0</v>
      </c>
      <c r="N10" s="9">
        <f>'Phụ lục IV'!U93</f>
        <v>6654</v>
      </c>
      <c r="O10" s="10">
        <f t="shared" ref="O10:O31" si="5">P10+Q10+R10</f>
        <v>41712.850000000006</v>
      </c>
      <c r="P10" s="9">
        <f t="shared" ref="P10:P31" si="6">D10+H10+L10</f>
        <v>22924.45</v>
      </c>
      <c r="Q10" s="9">
        <f t="shared" ref="Q10:Q31" si="7">E10+I10+M10</f>
        <v>0</v>
      </c>
      <c r="R10" s="9">
        <f t="shared" ref="R10:R31" si="8">F10+J10+N10</f>
        <v>18788.400000000001</v>
      </c>
    </row>
    <row r="11" spans="1:20" s="12" customFormat="1" ht="20.149999999999999" customHeight="1" x14ac:dyDescent="0.35">
      <c r="A11" s="3">
        <v>3</v>
      </c>
      <c r="B11" s="8" t="s">
        <v>39</v>
      </c>
      <c r="C11" s="9">
        <f t="shared" si="2"/>
        <v>5631</v>
      </c>
      <c r="D11" s="9">
        <f>'Phụ lục IV'!I144</f>
        <v>5631</v>
      </c>
      <c r="E11" s="9">
        <f>'Phụ lục IV'!J144</f>
        <v>0</v>
      </c>
      <c r="F11" s="9">
        <f>'Phụ lục IV'!K144</f>
        <v>0</v>
      </c>
      <c r="G11" s="9">
        <f t="shared" si="3"/>
        <v>6493</v>
      </c>
      <c r="H11" s="9">
        <f>'Phụ lục IV'!N144</f>
        <v>6493</v>
      </c>
      <c r="I11" s="9">
        <f>'Phụ lục IV'!O144</f>
        <v>0</v>
      </c>
      <c r="J11" s="9">
        <f>'Phụ lục IV'!P144</f>
        <v>0</v>
      </c>
      <c r="K11" s="9">
        <f t="shared" si="4"/>
        <v>14794</v>
      </c>
      <c r="L11" s="9">
        <f>'Phụ lục IV'!S144</f>
        <v>14794</v>
      </c>
      <c r="M11" s="9">
        <f>'Phụ lục IV'!T144</f>
        <v>0</v>
      </c>
      <c r="N11" s="9">
        <f>'Phụ lục IV'!U144</f>
        <v>0</v>
      </c>
      <c r="O11" s="9">
        <f t="shared" si="5"/>
        <v>26918</v>
      </c>
      <c r="P11" s="9">
        <f t="shared" si="6"/>
        <v>26918</v>
      </c>
      <c r="Q11" s="9">
        <f t="shared" si="7"/>
        <v>0</v>
      </c>
      <c r="R11" s="9">
        <f t="shared" si="8"/>
        <v>0</v>
      </c>
    </row>
    <row r="12" spans="1:20" s="12" customFormat="1" ht="20.149999999999999" customHeight="1" x14ac:dyDescent="0.35">
      <c r="A12" s="3">
        <v>4</v>
      </c>
      <c r="B12" s="8" t="s">
        <v>40</v>
      </c>
      <c r="C12" s="9">
        <f t="shared" si="2"/>
        <v>4900</v>
      </c>
      <c r="D12" s="9">
        <f>'Phụ lục IV'!I157</f>
        <v>4500</v>
      </c>
      <c r="E12" s="9">
        <f>'Phụ lục IV'!J157</f>
        <v>0</v>
      </c>
      <c r="F12" s="9">
        <f>'Phụ lục IV'!K157</f>
        <v>400</v>
      </c>
      <c r="G12" s="9">
        <f t="shared" si="3"/>
        <v>5110</v>
      </c>
      <c r="H12" s="9">
        <f>'Phụ lục IV'!N157</f>
        <v>4710</v>
      </c>
      <c r="I12" s="9">
        <f>'Phụ lục IV'!O157</f>
        <v>0</v>
      </c>
      <c r="J12" s="9">
        <f>'Phụ lục IV'!P157</f>
        <v>400</v>
      </c>
      <c r="K12" s="9">
        <f t="shared" si="4"/>
        <v>5060</v>
      </c>
      <c r="L12" s="9">
        <f>'Phụ lục IV'!S157</f>
        <v>5060</v>
      </c>
      <c r="M12" s="9">
        <f>'Phụ lục IV'!T157</f>
        <v>0</v>
      </c>
      <c r="N12" s="9">
        <f>'Phụ lục IV'!U157</f>
        <v>0</v>
      </c>
      <c r="O12" s="9">
        <f t="shared" si="5"/>
        <v>15070</v>
      </c>
      <c r="P12" s="9">
        <f t="shared" si="6"/>
        <v>14270</v>
      </c>
      <c r="Q12" s="9">
        <f t="shared" si="7"/>
        <v>0</v>
      </c>
      <c r="R12" s="9">
        <f t="shared" si="8"/>
        <v>800</v>
      </c>
    </row>
    <row r="13" spans="1:20" s="7" customFormat="1" ht="20.149999999999999" customHeight="1" x14ac:dyDescent="0.35">
      <c r="A13" s="3">
        <v>5</v>
      </c>
      <c r="B13" s="8" t="s">
        <v>41</v>
      </c>
      <c r="C13" s="9">
        <f t="shared" si="2"/>
        <v>9743.375</v>
      </c>
      <c r="D13" s="9">
        <f>'Phụ lục IV'!I173</f>
        <v>9560</v>
      </c>
      <c r="E13" s="9">
        <f>'Phụ lục IV'!J173</f>
        <v>0</v>
      </c>
      <c r="F13" s="9">
        <f>'Phụ lục IV'!K173</f>
        <v>183.375</v>
      </c>
      <c r="G13" s="9">
        <f t="shared" si="3"/>
        <v>5295.87</v>
      </c>
      <c r="H13" s="9">
        <f>'Phụ lục IV'!N173</f>
        <v>5175.87</v>
      </c>
      <c r="I13" s="9">
        <f>'Phụ lục IV'!O173</f>
        <v>0</v>
      </c>
      <c r="J13" s="9">
        <f>'Phụ lục IV'!P173</f>
        <v>120</v>
      </c>
      <c r="K13" s="9">
        <f t="shared" si="4"/>
        <v>7558</v>
      </c>
      <c r="L13" s="9">
        <f>'Phụ lục IV'!S173</f>
        <v>7498</v>
      </c>
      <c r="M13" s="9">
        <f>'Phụ lục IV'!T173</f>
        <v>0</v>
      </c>
      <c r="N13" s="9">
        <f>'Phụ lục IV'!U173</f>
        <v>60</v>
      </c>
      <c r="O13" s="9">
        <f t="shared" si="5"/>
        <v>22597.244999999999</v>
      </c>
      <c r="P13" s="9">
        <f t="shared" si="6"/>
        <v>22233.87</v>
      </c>
      <c r="Q13" s="9">
        <f t="shared" si="7"/>
        <v>0</v>
      </c>
      <c r="R13" s="9">
        <f t="shared" si="8"/>
        <v>363.375</v>
      </c>
    </row>
    <row r="14" spans="1:20" s="7" customFormat="1" ht="20.149999999999999" customHeight="1" x14ac:dyDescent="0.35">
      <c r="A14" s="3">
        <v>6</v>
      </c>
      <c r="B14" s="8" t="s">
        <v>42</v>
      </c>
      <c r="C14" s="9">
        <f t="shared" si="2"/>
        <v>3540</v>
      </c>
      <c r="D14" s="9">
        <f>'Phụ lục IV'!I194</f>
        <v>3540</v>
      </c>
      <c r="E14" s="9">
        <f>'Phụ lục IV'!J194</f>
        <v>0</v>
      </c>
      <c r="F14" s="9">
        <f>'Phụ lục IV'!K194</f>
        <v>0</v>
      </c>
      <c r="G14" s="9">
        <f t="shared" si="3"/>
        <v>3544.5</v>
      </c>
      <c r="H14" s="9">
        <f>'Phụ lục IV'!N194</f>
        <v>3544.5</v>
      </c>
      <c r="I14" s="9">
        <f>'Phụ lục IV'!O194</f>
        <v>0</v>
      </c>
      <c r="J14" s="9">
        <f>'Phụ lục IV'!P194</f>
        <v>0</v>
      </c>
      <c r="K14" s="9">
        <f t="shared" si="4"/>
        <v>2120</v>
      </c>
      <c r="L14" s="9">
        <f>'Phụ lục IV'!S194</f>
        <v>2120</v>
      </c>
      <c r="M14" s="9">
        <f>'Phụ lục IV'!T194</f>
        <v>0</v>
      </c>
      <c r="N14" s="9">
        <f>'Phụ lục IV'!U194</f>
        <v>0</v>
      </c>
      <c r="O14" s="9">
        <f t="shared" si="5"/>
        <v>9204.5</v>
      </c>
      <c r="P14" s="9">
        <f t="shared" si="6"/>
        <v>9204.5</v>
      </c>
      <c r="Q14" s="9">
        <f t="shared" si="7"/>
        <v>0</v>
      </c>
      <c r="R14" s="9">
        <f t="shared" si="8"/>
        <v>0</v>
      </c>
    </row>
    <row r="15" spans="1:20" s="7" customFormat="1" ht="20.149999999999999" customHeight="1" x14ac:dyDescent="0.35">
      <c r="A15" s="3">
        <v>7</v>
      </c>
      <c r="B15" s="8" t="s">
        <v>43</v>
      </c>
      <c r="C15" s="9">
        <f t="shared" si="2"/>
        <v>4707.8819999999996</v>
      </c>
      <c r="D15" s="9">
        <f>'Phụ lục IV'!I208</f>
        <v>4057.8820000000001</v>
      </c>
      <c r="E15" s="9">
        <f>'Phụ lục IV'!J208</f>
        <v>0</v>
      </c>
      <c r="F15" s="9">
        <f>'Phụ lục IV'!K208</f>
        <v>650</v>
      </c>
      <c r="G15" s="9">
        <f t="shared" si="3"/>
        <v>11694</v>
      </c>
      <c r="H15" s="9">
        <f>'Phụ lục IV'!N208</f>
        <v>8420</v>
      </c>
      <c r="I15" s="9">
        <f>'Phụ lục IV'!O208</f>
        <v>0</v>
      </c>
      <c r="J15" s="9">
        <f>'Phụ lục IV'!P208</f>
        <v>3274</v>
      </c>
      <c r="K15" s="9">
        <f t="shared" si="4"/>
        <v>20087</v>
      </c>
      <c r="L15" s="9">
        <f>'Phụ lục IV'!S208</f>
        <v>19040</v>
      </c>
      <c r="M15" s="9">
        <f>'Phụ lục IV'!T208</f>
        <v>0</v>
      </c>
      <c r="N15" s="9">
        <f>'Phụ lục IV'!U208</f>
        <v>1047</v>
      </c>
      <c r="O15" s="9">
        <f t="shared" si="5"/>
        <v>36488.881999999998</v>
      </c>
      <c r="P15" s="9">
        <f t="shared" si="6"/>
        <v>31517.881999999998</v>
      </c>
      <c r="Q15" s="9">
        <f t="shared" si="7"/>
        <v>0</v>
      </c>
      <c r="R15" s="9">
        <f t="shared" si="8"/>
        <v>4971</v>
      </c>
    </row>
    <row r="16" spans="1:20" s="7" customFormat="1" ht="20.149999999999999" customHeight="1" x14ac:dyDescent="0.35">
      <c r="A16" s="3">
        <v>8</v>
      </c>
      <c r="B16" s="8" t="s">
        <v>44</v>
      </c>
      <c r="C16" s="9">
        <f t="shared" si="2"/>
        <v>7694</v>
      </c>
      <c r="D16" s="9">
        <f>'Phụ lục IV'!I228</f>
        <v>7694</v>
      </c>
      <c r="E16" s="9">
        <f>'Phụ lục IV'!J228</f>
        <v>0</v>
      </c>
      <c r="F16" s="9">
        <f>'Phụ lục IV'!K228</f>
        <v>0</v>
      </c>
      <c r="G16" s="9">
        <f t="shared" si="3"/>
        <v>7865</v>
      </c>
      <c r="H16" s="9">
        <f>'Phụ lục IV'!N228</f>
        <v>7865</v>
      </c>
      <c r="I16" s="9">
        <f>'Phụ lục IV'!O228</f>
        <v>0</v>
      </c>
      <c r="J16" s="9">
        <f>'Phụ lục IV'!P228</f>
        <v>0</v>
      </c>
      <c r="K16" s="9">
        <f t="shared" si="4"/>
        <v>7806</v>
      </c>
      <c r="L16" s="9">
        <f>'Phụ lục IV'!S228</f>
        <v>7806</v>
      </c>
      <c r="M16" s="9">
        <f>'Phụ lục IV'!T228</f>
        <v>0</v>
      </c>
      <c r="N16" s="9">
        <f>'Phụ lục IV'!U228</f>
        <v>0</v>
      </c>
      <c r="O16" s="9">
        <f t="shared" si="5"/>
        <v>23365</v>
      </c>
      <c r="P16" s="9">
        <f t="shared" si="6"/>
        <v>23365</v>
      </c>
      <c r="Q16" s="9">
        <f t="shared" si="7"/>
        <v>0</v>
      </c>
      <c r="R16" s="9">
        <f t="shared" si="8"/>
        <v>0</v>
      </c>
    </row>
    <row r="17" spans="1:18" s="7" customFormat="1" ht="20.149999999999999" customHeight="1" x14ac:dyDescent="0.35">
      <c r="A17" s="3">
        <v>9</v>
      </c>
      <c r="B17" s="8" t="s">
        <v>45</v>
      </c>
      <c r="C17" s="9">
        <f t="shared" si="2"/>
        <v>3277</v>
      </c>
      <c r="D17" s="9">
        <f>'Phụ lục IV'!I246</f>
        <v>3277</v>
      </c>
      <c r="E17" s="9">
        <f>'Phụ lục IV'!J246</f>
        <v>0</v>
      </c>
      <c r="F17" s="9">
        <f>'Phụ lục IV'!K246</f>
        <v>0</v>
      </c>
      <c r="G17" s="9">
        <f t="shared" si="3"/>
        <v>3460</v>
      </c>
      <c r="H17" s="9">
        <f>'Phụ lục IV'!N246</f>
        <v>3460</v>
      </c>
      <c r="I17" s="9">
        <f>'Phụ lục IV'!O246</f>
        <v>0</v>
      </c>
      <c r="J17" s="9">
        <f>'Phụ lục IV'!P246</f>
        <v>0</v>
      </c>
      <c r="K17" s="9">
        <f t="shared" si="4"/>
        <v>5501</v>
      </c>
      <c r="L17" s="9">
        <f>'Phụ lục IV'!S246</f>
        <v>5501</v>
      </c>
      <c r="M17" s="9">
        <f>'Phụ lục IV'!T246</f>
        <v>0</v>
      </c>
      <c r="N17" s="9">
        <f>'Phụ lục IV'!U246</f>
        <v>0</v>
      </c>
      <c r="O17" s="9">
        <f t="shared" si="5"/>
        <v>12238</v>
      </c>
      <c r="P17" s="9">
        <f t="shared" si="6"/>
        <v>12238</v>
      </c>
      <c r="Q17" s="9">
        <f t="shared" si="7"/>
        <v>0</v>
      </c>
      <c r="R17" s="9">
        <f t="shared" si="8"/>
        <v>0</v>
      </c>
    </row>
    <row r="18" spans="1:18" ht="20.149999999999999" customHeight="1" x14ac:dyDescent="0.35">
      <c r="A18" s="3">
        <v>10</v>
      </c>
      <c r="B18" s="8" t="s">
        <v>46</v>
      </c>
      <c r="C18" s="13">
        <f t="shared" si="2"/>
        <v>4202</v>
      </c>
      <c r="D18" s="13">
        <f>'Phụ lục IV'!I263</f>
        <v>4202</v>
      </c>
      <c r="E18" s="13">
        <f>'Phụ lục IV'!J263</f>
        <v>0</v>
      </c>
      <c r="F18" s="13">
        <f>'Phụ lục IV'!K263</f>
        <v>0</v>
      </c>
      <c r="G18" s="13">
        <f t="shared" si="3"/>
        <v>5401</v>
      </c>
      <c r="H18" s="13">
        <f>'Phụ lục IV'!N263</f>
        <v>5401</v>
      </c>
      <c r="I18" s="13">
        <f>'Phụ lục IV'!O263</f>
        <v>0</v>
      </c>
      <c r="J18" s="13">
        <f>'Phụ lục IV'!P263</f>
        <v>0</v>
      </c>
      <c r="K18" s="13">
        <f t="shared" si="4"/>
        <v>9463</v>
      </c>
      <c r="L18" s="13">
        <f>'Phụ lục IV'!S263</f>
        <v>9463</v>
      </c>
      <c r="M18" s="13">
        <f>'Phụ lục IV'!T263</f>
        <v>0</v>
      </c>
      <c r="N18" s="13">
        <f>'Phụ lục IV'!U263</f>
        <v>0</v>
      </c>
      <c r="O18" s="13">
        <f t="shared" si="5"/>
        <v>19066</v>
      </c>
      <c r="P18" s="13">
        <f t="shared" si="6"/>
        <v>19066</v>
      </c>
      <c r="Q18" s="13">
        <f t="shared" si="7"/>
        <v>0</v>
      </c>
      <c r="R18" s="13">
        <f t="shared" si="8"/>
        <v>0</v>
      </c>
    </row>
    <row r="19" spans="1:18" ht="20.149999999999999" customHeight="1" x14ac:dyDescent="0.35">
      <c r="A19" s="3">
        <v>11</v>
      </c>
      <c r="B19" s="8" t="s">
        <v>47</v>
      </c>
      <c r="C19" s="13">
        <f t="shared" si="2"/>
        <v>178</v>
      </c>
      <c r="D19" s="13">
        <f>'Phụ lục IV'!I275</f>
        <v>178</v>
      </c>
      <c r="E19" s="13">
        <f>'Phụ lục IV'!J275</f>
        <v>0</v>
      </c>
      <c r="F19" s="13">
        <f>'Phụ lục IV'!K275</f>
        <v>0</v>
      </c>
      <c r="G19" s="13">
        <f t="shared" si="3"/>
        <v>3452</v>
      </c>
      <c r="H19" s="13">
        <f>'Phụ lục IV'!N275</f>
        <v>3452</v>
      </c>
      <c r="I19" s="13">
        <f>'Phụ lục IV'!O275</f>
        <v>0</v>
      </c>
      <c r="J19" s="13">
        <f>'Phụ lục IV'!P275</f>
        <v>0</v>
      </c>
      <c r="K19" s="13">
        <f t="shared" si="4"/>
        <v>2840</v>
      </c>
      <c r="L19" s="13">
        <f>'Phụ lục IV'!S275</f>
        <v>2840</v>
      </c>
      <c r="M19" s="13">
        <f>'Phụ lục IV'!T275</f>
        <v>0</v>
      </c>
      <c r="N19" s="13">
        <f>'Phụ lục IV'!U275</f>
        <v>0</v>
      </c>
      <c r="O19" s="13">
        <f t="shared" si="5"/>
        <v>6470</v>
      </c>
      <c r="P19" s="13">
        <f t="shared" si="6"/>
        <v>6470</v>
      </c>
      <c r="Q19" s="13">
        <f t="shared" si="7"/>
        <v>0</v>
      </c>
      <c r="R19" s="13">
        <f t="shared" si="8"/>
        <v>0</v>
      </c>
    </row>
    <row r="20" spans="1:18" ht="20.149999999999999" customHeight="1" x14ac:dyDescent="0.35">
      <c r="A20" s="3">
        <v>12</v>
      </c>
      <c r="B20" s="8" t="s">
        <v>48</v>
      </c>
      <c r="C20" s="13">
        <f t="shared" si="2"/>
        <v>1615</v>
      </c>
      <c r="D20" s="13">
        <f>'Phụ lục IV'!I288</f>
        <v>1615</v>
      </c>
      <c r="E20" s="13">
        <f>'Phụ lục IV'!J288</f>
        <v>0</v>
      </c>
      <c r="F20" s="13">
        <f>'Phụ lục IV'!K288</f>
        <v>0</v>
      </c>
      <c r="G20" s="13">
        <f t="shared" si="3"/>
        <v>1655</v>
      </c>
      <c r="H20" s="13">
        <f>'Phụ lục IV'!N288</f>
        <v>1655</v>
      </c>
      <c r="I20" s="13">
        <f>'Phụ lục IV'!O288</f>
        <v>0</v>
      </c>
      <c r="J20" s="13">
        <f>'Phụ lục IV'!P288</f>
        <v>0</v>
      </c>
      <c r="K20" s="13">
        <f t="shared" si="4"/>
        <v>1145</v>
      </c>
      <c r="L20" s="13">
        <f>'Phụ lục IV'!S288</f>
        <v>1145</v>
      </c>
      <c r="M20" s="13">
        <f>'Phụ lục IV'!T288</f>
        <v>0</v>
      </c>
      <c r="N20" s="13">
        <f>'Phụ lục IV'!U288</f>
        <v>0</v>
      </c>
      <c r="O20" s="13">
        <f t="shared" si="5"/>
        <v>4415</v>
      </c>
      <c r="P20" s="13">
        <f t="shared" si="6"/>
        <v>4415</v>
      </c>
      <c r="Q20" s="13">
        <f t="shared" si="7"/>
        <v>0</v>
      </c>
      <c r="R20" s="13">
        <f t="shared" si="8"/>
        <v>0</v>
      </c>
    </row>
    <row r="21" spans="1:18" ht="20.149999999999999" customHeight="1" x14ac:dyDescent="0.35">
      <c r="A21" s="4" t="s">
        <v>19</v>
      </c>
      <c r="B21" s="11" t="s">
        <v>3363</v>
      </c>
      <c r="C21" s="15">
        <f>SUM(C22:C31)</f>
        <v>95809.47</v>
      </c>
      <c r="D21" s="15">
        <f t="shared" ref="D21:R21" si="9">SUM(D22:D31)</f>
        <v>66601.19</v>
      </c>
      <c r="E21" s="15">
        <f t="shared" si="9"/>
        <v>24434</v>
      </c>
      <c r="F21" s="15">
        <f t="shared" si="9"/>
        <v>4774.28</v>
      </c>
      <c r="G21" s="15">
        <f t="shared" si="9"/>
        <v>132102.98000000001</v>
      </c>
      <c r="H21" s="15">
        <f t="shared" si="9"/>
        <v>74694.98</v>
      </c>
      <c r="I21" s="15">
        <f t="shared" si="9"/>
        <v>53833</v>
      </c>
      <c r="J21" s="15">
        <f t="shared" si="9"/>
        <v>3575</v>
      </c>
      <c r="K21" s="15">
        <f t="shared" si="9"/>
        <v>94367</v>
      </c>
      <c r="L21" s="15">
        <f t="shared" si="9"/>
        <v>74473</v>
      </c>
      <c r="M21" s="15">
        <f t="shared" si="9"/>
        <v>15214</v>
      </c>
      <c r="N21" s="15">
        <f t="shared" si="9"/>
        <v>4680</v>
      </c>
      <c r="O21" s="15">
        <f t="shared" si="9"/>
        <v>322279.45</v>
      </c>
      <c r="P21" s="15">
        <f t="shared" si="9"/>
        <v>215769.17</v>
      </c>
      <c r="Q21" s="15">
        <f t="shared" si="9"/>
        <v>93481</v>
      </c>
      <c r="R21" s="15">
        <f t="shared" si="9"/>
        <v>13029.28</v>
      </c>
    </row>
    <row r="22" spans="1:18" ht="20.149999999999999" customHeight="1" x14ac:dyDescent="0.35">
      <c r="A22" s="3">
        <v>1</v>
      </c>
      <c r="B22" s="8" t="s">
        <v>59</v>
      </c>
      <c r="C22" s="13">
        <f t="shared" si="2"/>
        <v>0</v>
      </c>
      <c r="D22" s="13">
        <f>'Phụ lục IV'!I298</f>
        <v>0</v>
      </c>
      <c r="E22" s="13">
        <f>'Phụ lục IV'!J298</f>
        <v>0</v>
      </c>
      <c r="F22" s="13">
        <f>'Phụ lục IV'!K298</f>
        <v>0</v>
      </c>
      <c r="G22" s="13">
        <f t="shared" si="3"/>
        <v>7099.6</v>
      </c>
      <c r="H22" s="13">
        <f>'Phụ lục IV'!N298</f>
        <v>5299.6</v>
      </c>
      <c r="I22" s="13">
        <f>'Phụ lục IV'!O298</f>
        <v>1800</v>
      </c>
      <c r="J22" s="13">
        <f>'Phụ lục IV'!P298</f>
        <v>0</v>
      </c>
      <c r="K22" s="13">
        <f t="shared" si="4"/>
        <v>0</v>
      </c>
      <c r="L22" s="13">
        <f>'Phụ lục IV'!S298</f>
        <v>0</v>
      </c>
      <c r="M22" s="13">
        <f>'Phụ lục IV'!T298</f>
        <v>0</v>
      </c>
      <c r="N22" s="13">
        <f>'Phụ lục IV'!U298</f>
        <v>0</v>
      </c>
      <c r="O22" s="13">
        <f t="shared" si="5"/>
        <v>7099.6</v>
      </c>
      <c r="P22" s="13">
        <f t="shared" si="6"/>
        <v>5299.6</v>
      </c>
      <c r="Q22" s="13">
        <f t="shared" si="7"/>
        <v>1800</v>
      </c>
      <c r="R22" s="13">
        <f t="shared" si="8"/>
        <v>0</v>
      </c>
    </row>
    <row r="23" spans="1:18" ht="20.149999999999999" customHeight="1" x14ac:dyDescent="0.35">
      <c r="A23" s="3">
        <v>2</v>
      </c>
      <c r="B23" s="8" t="s">
        <v>50</v>
      </c>
      <c r="C23" s="13">
        <f t="shared" si="2"/>
        <v>7616</v>
      </c>
      <c r="D23" s="13">
        <f>'Phụ lục IV'!I324</f>
        <v>6746</v>
      </c>
      <c r="E23" s="13">
        <f>'Phụ lục IV'!J324</f>
        <v>510</v>
      </c>
      <c r="F23" s="13">
        <f>'Phụ lục IV'!K324</f>
        <v>360</v>
      </c>
      <c r="G23" s="13">
        <f t="shared" si="3"/>
        <v>8939</v>
      </c>
      <c r="H23" s="13">
        <f>'Phụ lục IV'!N324</f>
        <v>7920</v>
      </c>
      <c r="I23" s="13">
        <f>'Phụ lục IV'!O324</f>
        <v>927</v>
      </c>
      <c r="J23" s="13">
        <f>'Phụ lục IV'!P324</f>
        <v>92</v>
      </c>
      <c r="K23" s="13">
        <f t="shared" si="4"/>
        <v>8860</v>
      </c>
      <c r="L23" s="13">
        <f>'Phụ lục IV'!S324</f>
        <v>8300</v>
      </c>
      <c r="M23" s="13">
        <f>'Phụ lục IV'!T324</f>
        <v>560</v>
      </c>
      <c r="N23" s="13">
        <f>'Phụ lục IV'!U324</f>
        <v>0</v>
      </c>
      <c r="O23" s="13">
        <f t="shared" si="5"/>
        <v>25415</v>
      </c>
      <c r="P23" s="13">
        <f t="shared" si="6"/>
        <v>22966</v>
      </c>
      <c r="Q23" s="13">
        <f t="shared" si="7"/>
        <v>1997</v>
      </c>
      <c r="R23" s="13">
        <f t="shared" si="8"/>
        <v>452</v>
      </c>
    </row>
    <row r="24" spans="1:18" ht="20.149999999999999" customHeight="1" x14ac:dyDescent="0.35">
      <c r="A24" s="3">
        <v>3</v>
      </c>
      <c r="B24" s="8" t="s">
        <v>51</v>
      </c>
      <c r="C24" s="13">
        <f t="shared" si="2"/>
        <v>7100</v>
      </c>
      <c r="D24" s="13">
        <f>'Phụ lục IV'!I346</f>
        <v>7100</v>
      </c>
      <c r="E24" s="13">
        <f>'Phụ lục IV'!J346</f>
        <v>0</v>
      </c>
      <c r="F24" s="13">
        <f>'Phụ lục IV'!K346</f>
        <v>0</v>
      </c>
      <c r="G24" s="13">
        <f t="shared" si="3"/>
        <v>5900</v>
      </c>
      <c r="H24" s="13">
        <f>'Phụ lục IV'!N346</f>
        <v>5900</v>
      </c>
      <c r="I24" s="13">
        <f>'Phụ lục IV'!O346</f>
        <v>0</v>
      </c>
      <c r="J24" s="13">
        <f>'Phụ lục IV'!P346</f>
        <v>0</v>
      </c>
      <c r="K24" s="13">
        <f t="shared" si="4"/>
        <v>6350</v>
      </c>
      <c r="L24" s="13">
        <f>'Phụ lục IV'!S346</f>
        <v>3750</v>
      </c>
      <c r="M24" s="13">
        <f>'Phụ lục IV'!T346</f>
        <v>2600</v>
      </c>
      <c r="N24" s="13">
        <f>'Phụ lục IV'!U346</f>
        <v>0</v>
      </c>
      <c r="O24" s="13">
        <f t="shared" si="5"/>
        <v>19350</v>
      </c>
      <c r="P24" s="13">
        <f t="shared" si="6"/>
        <v>16750</v>
      </c>
      <c r="Q24" s="13">
        <f t="shared" si="7"/>
        <v>2600</v>
      </c>
      <c r="R24" s="13">
        <f t="shared" si="8"/>
        <v>0</v>
      </c>
    </row>
    <row r="25" spans="1:18" ht="20.149999999999999" customHeight="1" x14ac:dyDescent="0.35">
      <c r="A25" s="3">
        <v>4</v>
      </c>
      <c r="B25" s="8" t="s">
        <v>52</v>
      </c>
      <c r="C25" s="13">
        <f t="shared" si="2"/>
        <v>8687</v>
      </c>
      <c r="D25" s="13">
        <f>'Phụ lục IV'!I353</f>
        <v>6046</v>
      </c>
      <c r="E25" s="13">
        <f>'Phụ lục IV'!J353</f>
        <v>2173</v>
      </c>
      <c r="F25" s="13">
        <f>'Phụ lục IV'!K353</f>
        <v>468</v>
      </c>
      <c r="G25" s="13">
        <f t="shared" si="3"/>
        <v>7591</v>
      </c>
      <c r="H25" s="13">
        <f>'Phụ lục IV'!N353</f>
        <v>7074</v>
      </c>
      <c r="I25" s="13">
        <f>'Phụ lục IV'!O353</f>
        <v>120</v>
      </c>
      <c r="J25" s="13">
        <f>'Phụ lục IV'!P353</f>
        <v>397</v>
      </c>
      <c r="K25" s="13">
        <f t="shared" si="4"/>
        <v>9639</v>
      </c>
      <c r="L25" s="13">
        <f>'Phụ lục IV'!S353</f>
        <v>8979</v>
      </c>
      <c r="M25" s="13">
        <f>'Phụ lục IV'!T353</f>
        <v>0</v>
      </c>
      <c r="N25" s="13">
        <f>'Phụ lục IV'!U353</f>
        <v>660</v>
      </c>
      <c r="O25" s="13">
        <f t="shared" si="5"/>
        <v>25917</v>
      </c>
      <c r="P25" s="13">
        <f t="shared" si="6"/>
        <v>22099</v>
      </c>
      <c r="Q25" s="13">
        <f t="shared" si="7"/>
        <v>2293</v>
      </c>
      <c r="R25" s="13">
        <f t="shared" si="8"/>
        <v>1525</v>
      </c>
    </row>
    <row r="26" spans="1:18" ht="20.149999999999999" customHeight="1" x14ac:dyDescent="0.35">
      <c r="A26" s="3">
        <v>5</v>
      </c>
      <c r="B26" s="8" t="s">
        <v>53</v>
      </c>
      <c r="C26" s="13">
        <f t="shared" si="2"/>
        <v>21187</v>
      </c>
      <c r="D26" s="13">
        <f>'Phụ lục IV'!I393</f>
        <v>11250</v>
      </c>
      <c r="E26" s="13">
        <f>'Phụ lục IV'!J393</f>
        <v>8072</v>
      </c>
      <c r="F26" s="13">
        <f>'Phụ lục IV'!K393</f>
        <v>1865</v>
      </c>
      <c r="G26" s="13">
        <f t="shared" si="3"/>
        <v>10355</v>
      </c>
      <c r="H26" s="13">
        <f>'Phụ lục IV'!N393</f>
        <v>8055</v>
      </c>
      <c r="I26" s="13">
        <f>'Phụ lục IV'!O393</f>
        <v>2300</v>
      </c>
      <c r="J26" s="13">
        <f>'Phụ lục IV'!P393</f>
        <v>0</v>
      </c>
      <c r="K26" s="13">
        <f t="shared" si="4"/>
        <v>9560</v>
      </c>
      <c r="L26" s="13">
        <f>'Phụ lục IV'!S393</f>
        <v>9560</v>
      </c>
      <c r="M26" s="13">
        <f>'Phụ lục IV'!T393</f>
        <v>0</v>
      </c>
      <c r="N26" s="13">
        <f>'Phụ lục IV'!U393</f>
        <v>0</v>
      </c>
      <c r="O26" s="13">
        <f t="shared" si="5"/>
        <v>41102</v>
      </c>
      <c r="P26" s="13">
        <f t="shared" si="6"/>
        <v>28865</v>
      </c>
      <c r="Q26" s="13">
        <f t="shared" si="7"/>
        <v>10372</v>
      </c>
      <c r="R26" s="13">
        <f t="shared" si="8"/>
        <v>1865</v>
      </c>
    </row>
    <row r="27" spans="1:18" ht="20.149999999999999" customHeight="1" x14ac:dyDescent="0.35">
      <c r="A27" s="3">
        <v>6</v>
      </c>
      <c r="B27" s="8" t="s">
        <v>54</v>
      </c>
      <c r="C27" s="13">
        <f t="shared" si="2"/>
        <v>5355</v>
      </c>
      <c r="D27" s="13">
        <f>'Phụ lục IV'!I410</f>
        <v>4820</v>
      </c>
      <c r="E27" s="13">
        <f>'Phụ lục IV'!J410</f>
        <v>535</v>
      </c>
      <c r="F27" s="13">
        <f>'Phụ lục IV'!K410</f>
        <v>0</v>
      </c>
      <c r="G27" s="13">
        <f t="shared" si="3"/>
        <v>10390</v>
      </c>
      <c r="H27" s="13">
        <f>'Phụ lục IV'!N410</f>
        <v>6150</v>
      </c>
      <c r="I27" s="13">
        <f>'Phụ lục IV'!O410</f>
        <v>3940</v>
      </c>
      <c r="J27" s="13">
        <f>'Phụ lục IV'!P410</f>
        <v>300</v>
      </c>
      <c r="K27" s="13">
        <f t="shared" si="4"/>
        <v>13500</v>
      </c>
      <c r="L27" s="13">
        <f>'Phụ lục IV'!S410</f>
        <v>9300</v>
      </c>
      <c r="M27" s="13">
        <f>'Phụ lục IV'!T410</f>
        <v>3900</v>
      </c>
      <c r="N27" s="13">
        <f>'Phụ lục IV'!U410</f>
        <v>300</v>
      </c>
      <c r="O27" s="13">
        <f t="shared" si="5"/>
        <v>29245</v>
      </c>
      <c r="P27" s="13">
        <f t="shared" si="6"/>
        <v>20270</v>
      </c>
      <c r="Q27" s="13">
        <f t="shared" si="7"/>
        <v>8375</v>
      </c>
      <c r="R27" s="13">
        <f t="shared" si="8"/>
        <v>600</v>
      </c>
    </row>
    <row r="28" spans="1:18" ht="20.149999999999999" customHeight="1" x14ac:dyDescent="0.35">
      <c r="A28" s="3">
        <v>7</v>
      </c>
      <c r="B28" s="8" t="s">
        <v>55</v>
      </c>
      <c r="C28" s="13">
        <f t="shared" si="2"/>
        <v>9297</v>
      </c>
      <c r="D28" s="13">
        <f>'Phụ lục IV'!I429</f>
        <v>7647</v>
      </c>
      <c r="E28" s="13">
        <f>'Phụ lục IV'!J429</f>
        <v>1200</v>
      </c>
      <c r="F28" s="13">
        <f>'Phụ lục IV'!K429</f>
        <v>450</v>
      </c>
      <c r="G28" s="13">
        <f t="shared" si="3"/>
        <v>14334</v>
      </c>
      <c r="H28" s="13">
        <f>'Phụ lục IV'!N429</f>
        <v>10684</v>
      </c>
      <c r="I28" s="13">
        <f>'Phụ lục IV'!O429</f>
        <v>3200</v>
      </c>
      <c r="J28" s="13">
        <f>'Phụ lục IV'!P429</f>
        <v>450</v>
      </c>
      <c r="K28" s="13">
        <f t="shared" si="4"/>
        <v>13366</v>
      </c>
      <c r="L28" s="13">
        <f>'Phụ lục IV'!S429</f>
        <v>8162</v>
      </c>
      <c r="M28" s="13">
        <f>'Phụ lục IV'!T429</f>
        <v>5004</v>
      </c>
      <c r="N28" s="13">
        <f>'Phụ lục IV'!U429</f>
        <v>200</v>
      </c>
      <c r="O28" s="13">
        <f t="shared" si="5"/>
        <v>36997</v>
      </c>
      <c r="P28" s="13">
        <f t="shared" si="6"/>
        <v>26493</v>
      </c>
      <c r="Q28" s="13">
        <f t="shared" si="7"/>
        <v>9404</v>
      </c>
      <c r="R28" s="13">
        <f t="shared" si="8"/>
        <v>1100</v>
      </c>
    </row>
    <row r="29" spans="1:18" ht="20.149999999999999" customHeight="1" x14ac:dyDescent="0.35">
      <c r="A29" s="3">
        <v>8</v>
      </c>
      <c r="B29" s="8" t="s">
        <v>56</v>
      </c>
      <c r="C29" s="13">
        <f t="shared" si="2"/>
        <v>8450</v>
      </c>
      <c r="D29" s="13">
        <f>'Phụ lục IV'!I458</f>
        <v>7400</v>
      </c>
      <c r="E29" s="13">
        <f>'Phụ lục IV'!J458</f>
        <v>1050</v>
      </c>
      <c r="F29" s="13">
        <f>'Phụ lục IV'!K458</f>
        <v>0</v>
      </c>
      <c r="G29" s="13">
        <f t="shared" si="3"/>
        <v>15590</v>
      </c>
      <c r="H29" s="13">
        <f>'Phụ lục IV'!N458</f>
        <v>8040</v>
      </c>
      <c r="I29" s="13">
        <f>'Phụ lục IV'!O458</f>
        <v>5550</v>
      </c>
      <c r="J29" s="13">
        <f>'Phụ lục IV'!P458</f>
        <v>2000</v>
      </c>
      <c r="K29" s="13">
        <f t="shared" si="4"/>
        <v>14750</v>
      </c>
      <c r="L29" s="13">
        <f>'Phụ lục IV'!S458</f>
        <v>9100</v>
      </c>
      <c r="M29" s="13">
        <f>'Phụ lục IV'!T458</f>
        <v>3150</v>
      </c>
      <c r="N29" s="13">
        <f>'Phụ lục IV'!U458</f>
        <v>2500</v>
      </c>
      <c r="O29" s="13">
        <f t="shared" si="5"/>
        <v>38790</v>
      </c>
      <c r="P29" s="13">
        <f t="shared" si="6"/>
        <v>24540</v>
      </c>
      <c r="Q29" s="13">
        <f t="shared" si="7"/>
        <v>9750</v>
      </c>
      <c r="R29" s="13">
        <f t="shared" si="8"/>
        <v>4500</v>
      </c>
    </row>
    <row r="30" spans="1:18" ht="20.149999999999999" customHeight="1" x14ac:dyDescent="0.35">
      <c r="A30" s="3">
        <v>9</v>
      </c>
      <c r="B30" s="8" t="s">
        <v>57</v>
      </c>
      <c r="C30" s="13">
        <f t="shared" si="2"/>
        <v>19307.28</v>
      </c>
      <c r="D30" s="13">
        <f>'Phụ lục IV'!I476</f>
        <v>7280</v>
      </c>
      <c r="E30" s="13">
        <f>'Phụ lục IV'!J476</f>
        <v>10894</v>
      </c>
      <c r="F30" s="13">
        <f>'Phụ lục IV'!K476</f>
        <v>1133.28</v>
      </c>
      <c r="G30" s="13">
        <f t="shared" si="3"/>
        <v>38204.379999999997</v>
      </c>
      <c r="H30" s="13">
        <f>'Phụ lục IV'!N476</f>
        <v>7972.38</v>
      </c>
      <c r="I30" s="13">
        <f>'Phụ lục IV'!O476</f>
        <v>29896</v>
      </c>
      <c r="J30" s="13">
        <f>'Phụ lục IV'!P476</f>
        <v>336</v>
      </c>
      <c r="K30" s="13">
        <f t="shared" si="4"/>
        <v>8317</v>
      </c>
      <c r="L30" s="13">
        <f>'Phụ lục IV'!S476</f>
        <v>7932</v>
      </c>
      <c r="M30" s="13">
        <f>'Phụ lục IV'!T476</f>
        <v>0</v>
      </c>
      <c r="N30" s="13">
        <f>'Phụ lục IV'!U476</f>
        <v>385</v>
      </c>
      <c r="O30" s="13">
        <f t="shared" si="5"/>
        <v>65828.66</v>
      </c>
      <c r="P30" s="13">
        <f t="shared" si="6"/>
        <v>23184.38</v>
      </c>
      <c r="Q30" s="13">
        <f t="shared" si="7"/>
        <v>40790</v>
      </c>
      <c r="R30" s="13">
        <f t="shared" si="8"/>
        <v>1854.28</v>
      </c>
    </row>
    <row r="31" spans="1:18" ht="20.149999999999999" customHeight="1" x14ac:dyDescent="0.35">
      <c r="A31" s="3">
        <v>10</v>
      </c>
      <c r="B31" s="8" t="s">
        <v>58</v>
      </c>
      <c r="C31" s="13">
        <f t="shared" si="2"/>
        <v>8810.19</v>
      </c>
      <c r="D31" s="13">
        <f>'Phụ lục IV'!I520</f>
        <v>8312.19</v>
      </c>
      <c r="E31" s="13">
        <f>'Phụ lục IV'!J520</f>
        <v>0</v>
      </c>
      <c r="F31" s="13">
        <f>'Phụ lục IV'!K520</f>
        <v>498</v>
      </c>
      <c r="G31" s="13">
        <f t="shared" si="3"/>
        <v>13700</v>
      </c>
      <c r="H31" s="13">
        <f>'Phụ lục IV'!N520</f>
        <v>7600</v>
      </c>
      <c r="I31" s="13">
        <f>'Phụ lục IV'!O520</f>
        <v>6100</v>
      </c>
      <c r="J31" s="13">
        <f>'Phụ lục IV'!P520</f>
        <v>0</v>
      </c>
      <c r="K31" s="13">
        <f t="shared" si="4"/>
        <v>10025</v>
      </c>
      <c r="L31" s="13">
        <f>'Phụ lục IV'!S520</f>
        <v>9390</v>
      </c>
      <c r="M31" s="13">
        <f>'Phụ lục IV'!T520</f>
        <v>0</v>
      </c>
      <c r="N31" s="13">
        <f>'Phụ lục IV'!U520</f>
        <v>635</v>
      </c>
      <c r="O31" s="13">
        <f t="shared" si="5"/>
        <v>32535.190000000002</v>
      </c>
      <c r="P31" s="13">
        <f t="shared" si="6"/>
        <v>25302.190000000002</v>
      </c>
      <c r="Q31" s="13">
        <f t="shared" si="7"/>
        <v>6100</v>
      </c>
      <c r="R31" s="13">
        <f t="shared" si="8"/>
        <v>1133</v>
      </c>
    </row>
  </sheetData>
  <mergeCells count="17">
    <mergeCell ref="D5:F5"/>
    <mergeCell ref="G5:G6"/>
    <mergeCell ref="H5:J5"/>
    <mergeCell ref="K5:K6"/>
    <mergeCell ref="L5:N5"/>
    <mergeCell ref="A1:R1"/>
    <mergeCell ref="A2:R2"/>
    <mergeCell ref="N3:R3"/>
    <mergeCell ref="A4:A6"/>
    <mergeCell ref="B4:B6"/>
    <mergeCell ref="C4:F4"/>
    <mergeCell ref="G4:J4"/>
    <mergeCell ref="K4:N4"/>
    <mergeCell ref="O4:R4"/>
    <mergeCell ref="O5:O6"/>
    <mergeCell ref="P5:R5"/>
    <mergeCell ref="C5:C6"/>
  </mergeCells>
  <pageMargins left="0.39370078740157483" right="0.19685039370078741" top="0.39370078740157483" bottom="0.39370078740157483" header="0.19685039370078741" footer="0.19685039370078741"/>
  <pageSetup paperSize="9" scale="81" fitToHeight="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Phụ lục I</vt:lpstr>
      <vt:lpstr>Phụ lục II</vt:lpstr>
      <vt:lpstr>Phụ lục III</vt:lpstr>
      <vt:lpstr>Phụ lục IV</vt:lpstr>
      <vt:lpstr>Cải tạo sửa chữa</vt:lpstr>
      <vt:lpstr>Mua sắm TTB</vt:lpstr>
      <vt:lpstr>'Cải tạo sửa chữa'!Print_Area</vt:lpstr>
      <vt:lpstr>'Cải tạo sửa chữa'!Print_Titles</vt:lpstr>
      <vt:lpstr>'Mua sắm TTB'!Print_Titles</vt:lpstr>
      <vt:lpstr>'Phụ lục I'!Print_Titles</vt:lpstr>
      <vt:lpstr>'Phụ lục II'!Print_Titles</vt:lpstr>
      <vt:lpstr>'Phụ lục III'!Print_Titles</vt:lpstr>
      <vt:lpstr>'Phụ lục IV'!Print_Titles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HoangQuang</dc:creator>
  <cp:lastModifiedBy>Surface</cp:lastModifiedBy>
  <cp:lastPrinted>2023-04-17T01:01:08Z</cp:lastPrinted>
  <dcterms:created xsi:type="dcterms:W3CDTF">2022-12-08T01:57:11Z</dcterms:created>
  <dcterms:modified xsi:type="dcterms:W3CDTF">2023-04-22T11:01:51Z</dcterms:modified>
</cp:coreProperties>
</file>