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32" activeTab="1"/>
  </bookViews>
  <sheets>
    <sheet name="B01-CDĐP" sheetId="1" r:id="rId1"/>
    <sheet name="CĐ cấp" sheetId="2" r:id="rId2"/>
    <sheet name="ĐC Thu" sheetId="3" r:id="rId3"/>
    <sheet name="BSMT" sheetId="4" r:id="rId4"/>
    <sheet name="DC chi" sheetId="5" r:id="rId5"/>
    <sheet name="Chi tiết chi MT" sheetId="6" r:id="rId6"/>
    <sheet name="Chi khác" sheetId="7" r:id="rId7"/>
    <sheet name="PV GN" sheetId="8" r:id="rId8"/>
    <sheet name="MTQG" sheetId="9" r:id="rId9"/>
    <sheet name="Chi tiết TX" sheetId="10" r:id="rId10"/>
    <sheet name="SNGD" sheetId="11" r:id="rId11"/>
    <sheet name="CĐ xa" sheetId="12" r:id="rId12"/>
    <sheet name="DC thu xa" sheetId="13" r:id="rId13"/>
    <sheet name="DC chi xa" sheetId="14" r:id="rId14"/>
    <sheet name="Điều chỉnh thu NT" sheetId="15" r:id="rId15"/>
  </sheets>
  <externalReferences>
    <externalReference r:id="rId18"/>
  </externalReferences>
  <definedNames>
    <definedName name="_">#N/A</definedName>
    <definedName name="___________________a1" hidden="1">{"'Sheet1'!$L$16"}</definedName>
    <definedName name="___________________h1" hidden="1">{"'Sheet1'!$L$16"}</definedName>
    <definedName name="__________________a1" hidden="1">{"'Sheet1'!$L$16"}</definedName>
    <definedName name="__________________h1" hidden="1">{"'Sheet1'!$L$16"}</definedName>
    <definedName name="_________________a1" hidden="1">{"'Sheet1'!$L$16"}</definedName>
    <definedName name="_________________h1" hidden="1">{"'Sheet1'!$L$16"}</definedName>
    <definedName name="_________________h2" hidden="1">{"'Sheet1'!$L$16"}</definedName>
    <definedName name="_________________PA3" hidden="1">{"'Sheet1'!$L$16"}</definedName>
    <definedName name="________________a1" hidden="1">{"'Sheet1'!$L$16"}</definedName>
    <definedName name="________________a129" hidden="1">{"Offgrid",#N/A,FALSE,"OFFGRID";"Region",#N/A,FALSE,"REGION";"Offgrid -2",#N/A,FALSE,"OFFGRID";"WTP",#N/A,FALSE,"WTP";"WTP -2",#N/A,FALSE,"WTP";"Project",#N/A,FALSE,"PROJECT";"Summary -2",#N/A,FALSE,"SUMMARY"}</definedName>
    <definedName name="________________a130" hidden="1">{"Offgrid",#N/A,FALSE,"OFFGRID";"Region",#N/A,FALSE,"REGION";"Offgrid -2",#N/A,FALSE,"OFFGRID";"WTP",#N/A,FALSE,"WTP";"WTP -2",#N/A,FALSE,"WTP";"Project",#N/A,FALSE,"PROJECT";"Summary -2",#N/A,FALSE,"SUMMARY"}</definedName>
    <definedName name="________________h1" hidden="1">{"'Sheet1'!$L$16"}</definedName>
    <definedName name="________________h2" hidden="1">{"'Sheet1'!$L$16"}</definedName>
    <definedName name="________________hu1" hidden="1">{"'Sheet1'!$L$16"}</definedName>
    <definedName name="________________hu2" hidden="1">{"'Sheet1'!$L$16"}</definedName>
    <definedName name="________________hu5" hidden="1">{"'Sheet1'!$L$16"}</definedName>
    <definedName name="________________hu6" hidden="1">{"'Sheet1'!$L$16"}</definedName>
    <definedName name="________________PA3" hidden="1">{"'Sheet1'!$L$16"}</definedName>
    <definedName name="_______________a1" hidden="1">{"'Sheet1'!$L$16"}</definedName>
    <definedName name="_______________a129" hidden="1">{"Offgrid",#N/A,FALSE,"OFFGRID";"Region",#N/A,FALSE,"REGION";"Offgrid -2",#N/A,FALSE,"OFFGRID";"WTP",#N/A,FALSE,"WTP";"WTP -2",#N/A,FALSE,"WTP";"Project",#N/A,FALSE,"PROJECT";"Summary -2",#N/A,FALSE,"SUMMARY"}</definedName>
    <definedName name="_______________a130" hidden="1">{"Offgrid",#N/A,FALSE,"OFFGRID";"Region",#N/A,FALSE,"REGION";"Offgrid -2",#N/A,FALSE,"OFFGRID";"WTP",#N/A,FALSE,"WTP";"WTP -2",#N/A,FALSE,"WTP";"Project",#N/A,FALSE,"PROJECT";"Summary -2",#N/A,FALSE,"SUMMARY"}</definedName>
    <definedName name="_______________h1" hidden="1">{"'Sheet1'!$L$16"}</definedName>
    <definedName name="_______________h2" hidden="1">{"'Sheet1'!$L$16"}</definedName>
    <definedName name="_______________hu1" hidden="1">{"'Sheet1'!$L$16"}</definedName>
    <definedName name="_______________hu2" hidden="1">{"'Sheet1'!$L$16"}</definedName>
    <definedName name="_______________hu5" hidden="1">{"'Sheet1'!$L$16"}</definedName>
    <definedName name="_______________hu6" hidden="1">{"'Sheet1'!$L$16"}</definedName>
    <definedName name="_______________PA3" hidden="1">{"'Sheet1'!$L$16"}</definedName>
    <definedName name="______________a1" hidden="1">{"'Sheet1'!$L$16"}</definedName>
    <definedName name="______________a129" hidden="1">{"Offgrid",#N/A,FALSE,"OFFGRID";"Region",#N/A,FALSE,"REGION";"Offgrid -2",#N/A,FALSE,"OFFGRID";"WTP",#N/A,FALSE,"WTP";"WTP -2",#N/A,FALSE,"WTP";"Project",#N/A,FALSE,"PROJECT";"Summary -2",#N/A,FALSE,"SUMMARY"}</definedName>
    <definedName name="______________a130" hidden="1">{"Offgrid",#N/A,FALSE,"OFFGRID";"Region",#N/A,FALSE,"REGION";"Offgrid -2",#N/A,FALSE,"OFFGRID";"WTP",#N/A,FALSE,"WTP";"WTP -2",#N/A,FALSE,"WTP";"Project",#N/A,FALSE,"PROJECT";"Summary -2",#N/A,FALSE,"SUMMARY"}</definedName>
    <definedName name="______________h1" hidden="1">{"'Sheet1'!$L$16"}</definedName>
    <definedName name="______________h2" hidden="1">{"'Sheet1'!$L$16"}</definedName>
    <definedName name="______________hu1" hidden="1">{"'Sheet1'!$L$16"}</definedName>
    <definedName name="______________hu2" hidden="1">{"'Sheet1'!$L$16"}</definedName>
    <definedName name="______________hu5" hidden="1">{"'Sheet1'!$L$16"}</definedName>
    <definedName name="______________hu6" hidden="1">{"'Sheet1'!$L$16"}</definedName>
    <definedName name="______________PA3" hidden="1">{"'Sheet1'!$L$16"}</definedName>
    <definedName name="_____________a1" hidden="1">{"'Sheet1'!$L$16"}</definedName>
    <definedName name="_____________a129" hidden="1">{"Offgrid",#N/A,FALSE,"OFFGRID";"Region",#N/A,FALSE,"REGION";"Offgrid -2",#N/A,FALSE,"OFFGRID";"WTP",#N/A,FALSE,"WTP";"WTP -2",#N/A,FALSE,"WTP";"Project",#N/A,FALSE,"PROJECT";"Summary -2",#N/A,FALSE,"SUMMARY"}</definedName>
    <definedName name="_____________a130" hidden="1">{"Offgrid",#N/A,FALSE,"OFFGRID";"Region",#N/A,FALSE,"REGION";"Offgrid -2",#N/A,FALSE,"OFFGRID";"WTP",#N/A,FALSE,"WTP";"WTP -2",#N/A,FALSE,"WTP";"Project",#N/A,FALSE,"PROJECT";"Summary -2",#N/A,FALSE,"SUMMARY"}</definedName>
    <definedName name="_____________h1" hidden="1">{"'Sheet1'!$L$16"}</definedName>
    <definedName name="_____________h2" hidden="1">{"'Sheet1'!$L$16"}</definedName>
    <definedName name="_____________hu1" hidden="1">{"'Sheet1'!$L$16"}</definedName>
    <definedName name="_____________hu2" hidden="1">{"'Sheet1'!$L$16"}</definedName>
    <definedName name="_____________hu5" hidden="1">{"'Sheet1'!$L$16"}</definedName>
    <definedName name="_____________hu6" hidden="1">{"'Sheet1'!$L$16"}</definedName>
    <definedName name="_____________hu7" hidden="1">{"'Sheet1'!$L$16"}</definedName>
    <definedName name="_____________PA3" hidden="1">{"'Sheet1'!$L$16"}</definedName>
    <definedName name="_____________T10" hidden="1">{"'Sheet1'!$L$16"}</definedName>
    <definedName name="_____________tb2" hidden="1">{"'Sheet1'!$L$16"}</definedName>
    <definedName name="____________a1" hidden="1">{"'Sheet1'!$L$16"}</definedName>
    <definedName name="____________a129" hidden="1">{"Offgrid",#N/A,FALSE,"OFFGRID";"Region",#N/A,FALSE,"REGION";"Offgrid -2",#N/A,FALSE,"OFFGRID";"WTP",#N/A,FALSE,"WTP";"WTP -2",#N/A,FALSE,"WTP";"Project",#N/A,FALSE,"PROJECT";"Summary -2",#N/A,FALSE,"SUMMARY"}</definedName>
    <definedName name="____________a130" hidden="1">{"Offgrid",#N/A,FALSE,"OFFGRID";"Region",#N/A,FALSE,"REGION";"Offgrid -2",#N/A,FALSE,"OFFGRID";"WTP",#N/A,FALSE,"WTP";"WTP -2",#N/A,FALSE,"WTP";"Project",#N/A,FALSE,"PROJECT";"Summary -2",#N/A,FALSE,"SUMMARY"}</definedName>
    <definedName name="____________h1" hidden="1">{"'Sheet1'!$L$16"}</definedName>
    <definedName name="____________h2" hidden="1">{"'Sheet1'!$L$16"}</definedName>
    <definedName name="____________hu1" hidden="1">{"'Sheet1'!$L$16"}</definedName>
    <definedName name="____________hu2" hidden="1">{"'Sheet1'!$L$16"}</definedName>
    <definedName name="____________hu5" hidden="1">{"'Sheet1'!$L$16"}</definedName>
    <definedName name="____________hu6" hidden="1">{"'Sheet1'!$L$16"}</definedName>
    <definedName name="____________hu7" hidden="1">{"'Sheet1'!$L$16"}</definedName>
    <definedName name="____________PA3" hidden="1">{"'Sheet1'!$L$16"}</definedName>
    <definedName name="____________T10" hidden="1">{"'Sheet1'!$L$16"}</definedName>
    <definedName name="____________tb2" hidden="1">{"'Sheet1'!$L$16"}</definedName>
    <definedName name="___________a1" hidden="1">{"'Sheet1'!$L$16"}</definedName>
    <definedName name="___________a129" hidden="1">{"Offgrid",#N/A,FALSE,"OFFGRID";"Region",#N/A,FALSE,"REGION";"Offgrid -2",#N/A,FALSE,"OFFGRID";"WTP",#N/A,FALSE,"WTP";"WTP -2",#N/A,FALSE,"WTP";"Project",#N/A,FALSE,"PROJECT";"Summary -2",#N/A,FALSE,"SUMMARY"}</definedName>
    <definedName name="___________a130" hidden="1">{"Offgrid",#N/A,FALSE,"OFFGRID";"Region",#N/A,FALSE,"REGION";"Offgrid -2",#N/A,FALSE,"OFFGRID";"WTP",#N/A,FALSE,"WTP";"WTP -2",#N/A,FALSE,"WTP";"Project",#N/A,FALSE,"PROJECT";"Summary -2",#N/A,FALSE,"SUMMARY"}</definedName>
    <definedName name="___________a2" hidden="1">{"'Sheet1'!$L$16"}</definedName>
    <definedName name="___________a3" hidden="1">{"'Sheet1'!$L$16"}</definedName>
    <definedName name="___________d1500" hidden="1">{"'Sheet1'!$L$16"}</definedName>
    <definedName name="___________d1600" hidden="1">{"'Sheet1'!$L$16"}</definedName>
    <definedName name="___________go8" hidden="1">{"'Sheet1'!$L$16"}</definedName>
    <definedName name="___________Goi8" hidden="1">{"'Sheet1'!$L$16"}</definedName>
    <definedName name="___________h1" hidden="1">{"'Sheet1'!$L$16"}</definedName>
    <definedName name="___________h2" hidden="1">{"'Sheet1'!$L$16"}</definedName>
    <definedName name="___________hu1" hidden="1">{"'Sheet1'!$L$16"}</definedName>
    <definedName name="___________hu2" hidden="1">{"'Sheet1'!$L$16"}</definedName>
    <definedName name="___________hu5" hidden="1">{"'Sheet1'!$L$16"}</definedName>
    <definedName name="___________hu6" hidden="1">{"'Sheet1'!$L$16"}</definedName>
    <definedName name="___________hu7" hidden="1">{"'Sheet1'!$L$16"}</definedName>
    <definedName name="___________KCM1" hidden="1">{"'Sheet1'!$L$16"}</definedName>
    <definedName name="___________Lan1" hidden="1">{"'Sheet1'!$L$16"}</definedName>
    <definedName name="___________LAN3" hidden="1">{"'Sheet1'!$L$16"}</definedName>
    <definedName name="___________PA3" hidden="1">{"'Sheet1'!$L$16"}</definedName>
    <definedName name="___________T10" hidden="1">{"'Sheet1'!$L$16"}</definedName>
    <definedName name="___________tb2" hidden="1">{"'Sheet1'!$L$16"}</definedName>
    <definedName name="___________TM2" hidden="1">{"'Sheet1'!$L$16"}</definedName>
    <definedName name="___________tt3" hidden="1">{"'Sheet1'!$L$16"}</definedName>
    <definedName name="__________a1" hidden="1">{"'Sheet1'!$L$16"}</definedName>
    <definedName name="__________a129" hidden="1">{"Offgrid",#N/A,FALSE,"OFFGRID";"Region",#N/A,FALSE,"REGION";"Offgrid -2",#N/A,FALSE,"OFFGRID";"WTP",#N/A,FALSE,"WTP";"WTP -2",#N/A,FALSE,"WTP";"Project",#N/A,FALSE,"PROJECT";"Summary -2",#N/A,FALSE,"SUMMARY"}</definedName>
    <definedName name="__________a130" hidden="1">{"Offgrid",#N/A,FALSE,"OFFGRID";"Region",#N/A,FALSE,"REGION";"Offgrid -2",#N/A,FALSE,"OFFGRID";"WTP",#N/A,FALSE,"WTP";"WTP -2",#N/A,FALSE,"WTP";"Project",#N/A,FALSE,"PROJECT";"Summary -2",#N/A,FALSE,"SUMMARY"}</definedName>
    <definedName name="__________a2" hidden="1">{"'Sheet1'!$L$16"}</definedName>
    <definedName name="__________a3" hidden="1">{"'Sheet1'!$L$16"}</definedName>
    <definedName name="__________d1500" hidden="1">{"'Sheet1'!$L$16"}</definedName>
    <definedName name="__________d1600" hidden="1">{"'Sheet1'!$L$16"}</definedName>
    <definedName name="__________go8" hidden="1">{"'Sheet1'!$L$16"}</definedName>
    <definedName name="__________Goi8" hidden="1">{"'Sheet1'!$L$16"}</definedName>
    <definedName name="__________h1" hidden="1">{"'Sheet1'!$L$16"}</definedName>
    <definedName name="__________h10" hidden="1">{#N/A,#N/A,FALSE,"Chi ti?t"}</definedName>
    <definedName name="__________h2" hidden="1">{"'Sheet1'!$L$16"}</definedName>
    <definedName name="__________h3" hidden="1">{"'Sheet1'!$L$16"}</definedName>
    <definedName name="__________h5" hidden="1">{"'Sheet1'!$L$16"}</definedName>
    <definedName name="__________h6" hidden="1">{"'Sheet1'!$L$16"}</definedName>
    <definedName name="__________h7" hidden="1">{"'Sheet1'!$L$16"}</definedName>
    <definedName name="__________h8" hidden="1">{"'Sheet1'!$L$16"}</definedName>
    <definedName name="__________h9" hidden="1">{"'Sheet1'!$L$16"}</definedName>
    <definedName name="__________hu1" hidden="1">{"'Sheet1'!$L$16"}</definedName>
    <definedName name="__________hu2" hidden="1">{"'Sheet1'!$L$16"}</definedName>
    <definedName name="__________hu5" hidden="1">{"'Sheet1'!$L$16"}</definedName>
    <definedName name="__________hu6" hidden="1">{"'Sheet1'!$L$16"}</definedName>
    <definedName name="__________hu7" hidden="1">{"'Sheet1'!$L$16"}</definedName>
    <definedName name="__________KCM1" hidden="1">{"'Sheet1'!$L$16"}</definedName>
    <definedName name="__________Lan1" hidden="1">{"'Sheet1'!$L$16"}</definedName>
    <definedName name="__________LAN3" hidden="1">{"'Sheet1'!$L$16"}</definedName>
    <definedName name="__________PA3" hidden="1">{"'Sheet1'!$L$16"}</definedName>
    <definedName name="__________T10" hidden="1">{"'Sheet1'!$L$16"}</definedName>
    <definedName name="__________tb2" hidden="1">{"'Sheet1'!$L$16"}</definedName>
    <definedName name="__________TM2" hidden="1">{"'Sheet1'!$L$16"}</definedName>
    <definedName name="__________tt3" hidden="1">{"'Sheet1'!$L$16"}</definedName>
    <definedName name="_________a1" hidden="1">{"'Sheet1'!$L$16"}</definedName>
    <definedName name="_________a129" hidden="1">{"Offgrid",#N/A,FALSE,"OFFGRID";"Region",#N/A,FALSE,"REGION";"Offgrid -2",#N/A,FALSE,"OFFGRID";"WTP",#N/A,FALSE,"WTP";"WTP -2",#N/A,FALSE,"WTP";"Project",#N/A,FALSE,"PROJECT";"Summary -2",#N/A,FALSE,"SUMMARY"}</definedName>
    <definedName name="_________a130" hidden="1">{"Offgrid",#N/A,FALSE,"OFFGRID";"Region",#N/A,FALSE,"REGION";"Offgrid -2",#N/A,FALSE,"OFFGRID";"WTP",#N/A,FALSE,"WTP";"WTP -2",#N/A,FALSE,"WTP";"Project",#N/A,FALSE,"PROJECT";"Summary -2",#N/A,FALSE,"SUMMARY"}</definedName>
    <definedName name="_________a2" hidden="1">{"'Sheet1'!$L$16"}</definedName>
    <definedName name="_________a3" hidden="1">{"'Sheet1'!$L$16"}</definedName>
    <definedName name="_________d1500" hidden="1">{"'Sheet1'!$L$16"}</definedName>
    <definedName name="_________d1600" hidden="1">{"'Sheet1'!$L$16"}</definedName>
    <definedName name="_________go8" hidden="1">{"'Sheet1'!$L$16"}</definedName>
    <definedName name="_________Goi8" hidden="1">{"'Sheet1'!$L$16"}</definedName>
    <definedName name="_________h1" hidden="1">{"'Sheet1'!$L$16"}</definedName>
    <definedName name="_________h10" hidden="1">{#N/A,#N/A,FALSE,"Chi ti?t"}</definedName>
    <definedName name="_________h2" hidden="1">{"'Sheet1'!$L$16"}</definedName>
    <definedName name="_________h3" hidden="1">{"'Sheet1'!$L$16"}</definedName>
    <definedName name="_________h5" hidden="1">{"'Sheet1'!$L$16"}</definedName>
    <definedName name="_________h6" hidden="1">{"'Sheet1'!$L$16"}</definedName>
    <definedName name="_________h7" hidden="1">{"'Sheet1'!$L$16"}</definedName>
    <definedName name="_________h8" hidden="1">{"'Sheet1'!$L$16"}</definedName>
    <definedName name="_________h9"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hu7" hidden="1">{"'Sheet1'!$L$16"}</definedName>
    <definedName name="_________KCM1" hidden="1">{"'Sheet1'!$L$16"}</definedName>
    <definedName name="_________Lan1" hidden="1">{"'Sheet1'!$L$16"}</definedName>
    <definedName name="_________LAN3" hidden="1">{"'Sheet1'!$L$16"}</definedName>
    <definedName name="_________PA3" hidden="1">{"'Sheet1'!$L$16"}</definedName>
    <definedName name="_________T10" hidden="1">{"'Sheet1'!$L$16"}</definedName>
    <definedName name="_________tb2" hidden="1">{"'Sheet1'!$L$16"}</definedName>
    <definedName name="_________TM2" hidden="1">{"'Sheet1'!$L$16"}</definedName>
    <definedName name="_________tt3" hidden="1">{"'Sheet1'!$L$16"}</definedName>
    <definedName name="________a1" hidden="1">{"'Sheet1'!$L$16"}</definedName>
    <definedName name="________a129" hidden="1">{"Offgrid",#N/A,FALSE,"OFFGRID";"Region",#N/A,FALSE,"REGION";"Offgrid -2",#N/A,FALSE,"OFFGRID";"WTP",#N/A,FALSE,"WTP";"WTP -2",#N/A,FALSE,"WTP";"Project",#N/A,FALSE,"PROJECT";"Summary -2",#N/A,FALSE,"SUMMARY"}</definedName>
    <definedName name="________a130" hidden="1">{"Offgrid",#N/A,FALSE,"OFFGRID";"Region",#N/A,FALSE,"REGION";"Offgrid -2",#N/A,FALSE,"OFFGRID";"WTP",#N/A,FALSE,"WTP";"WTP -2",#N/A,FALSE,"WTP";"Project",#N/A,FALSE,"PROJECT";"Summary -2",#N/A,FALSE,"SUMMARY"}</definedName>
    <definedName name="________a2" hidden="1">{"'Sheet1'!$L$16"}</definedName>
    <definedName name="________a3" hidden="1">{"'Sheet1'!$L$16"}</definedName>
    <definedName name="________d1500" hidden="1">{"'Sheet1'!$L$16"}</definedName>
    <definedName name="________d1600" hidden="1">{"'Sheet1'!$L$16"}</definedName>
    <definedName name="________go8" hidden="1">{"'Sheet1'!$L$16"}</definedName>
    <definedName name="________Goi8" hidden="1">{"'Sheet1'!$L$16"}</definedName>
    <definedName name="________h1" hidden="1">{"'Sheet1'!$L$16"}</definedName>
    <definedName name="________h10" hidden="1">{#N/A,#N/A,FALSE,"Chi ti?t"}</definedName>
    <definedName name="________h2" hidden="1">{"'Sheet1'!$L$16"}</definedName>
    <definedName name="________h3" hidden="1">{"'Sheet1'!$L$16"}</definedName>
    <definedName name="________h5" hidden="1">{"'Sheet1'!$L$16"}</definedName>
    <definedName name="________h6" hidden="1">{"'Sheet1'!$L$16"}</definedName>
    <definedName name="________h7" hidden="1">{"'Sheet1'!$L$16"}</definedName>
    <definedName name="________h8" hidden="1">{"'Sheet1'!$L$16"}</definedName>
    <definedName name="________h9" hidden="1">{"'Sheet1'!$L$16"}</definedName>
    <definedName name="________hu1" hidden="1">{"'Sheet1'!$L$16"}</definedName>
    <definedName name="________hu2" hidden="1">{"'Sheet1'!$L$16"}</definedName>
    <definedName name="________hu5" hidden="1">{"'Sheet1'!$L$16"}</definedName>
    <definedName name="________hu6" hidden="1">{"'Sheet1'!$L$16"}</definedName>
    <definedName name="________hu7" hidden="1">{"'Sheet1'!$L$16"}</definedName>
    <definedName name="________KCM1" hidden="1">{"'Sheet1'!$L$16"}</definedName>
    <definedName name="________Lan1" hidden="1">{"'Sheet1'!$L$16"}</definedName>
    <definedName name="________LAN3" hidden="1">{"'Sheet1'!$L$16"}</definedName>
    <definedName name="________PA3" hidden="1">{"'Sheet1'!$L$16"}</definedName>
    <definedName name="________T10" hidden="1">{"'Sheet1'!$L$16"}</definedName>
    <definedName name="________tb2" hidden="1">{"'Sheet1'!$L$16"}</definedName>
    <definedName name="________TM2" hidden="1">{"'Sheet1'!$L$16"}</definedName>
    <definedName name="________tt3" hidden="1">{"'Sheet1'!$L$16"}</definedName>
    <definedName name="_______a1" hidden="1">{"'Sheet1'!$L$16"}</definedName>
    <definedName name="_______a12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a2" hidden="1">{"'Sheet1'!$L$16"}</definedName>
    <definedName name="_______a3" hidden="1">{"'Sheet1'!$L$16"}</definedName>
    <definedName name="_______d1500" hidden="1">{"'Sheet1'!$L$16"}</definedName>
    <definedName name="_______d1600" hidden="1">{"'Sheet1'!$L$16"}</definedName>
    <definedName name="_______go8" hidden="1">{"'Sheet1'!$L$16"}</definedName>
    <definedName name="_______Goi8" hidden="1">{"'Sheet1'!$L$16"}</definedName>
    <definedName name="_______h1" hidden="1">{"'Sheet1'!$L$16"}</definedName>
    <definedName name="_______h10" hidden="1">{#N/A,#N/A,FALSE,"Chi ti?t"}</definedName>
    <definedName name="_______h2" hidden="1">{"'Sheet1'!$L$16"}</definedName>
    <definedName name="_______h3" hidden="1">{"'Sheet1'!$L$16"}</definedName>
    <definedName name="_______h5" hidden="1">{"'Sheet1'!$L$16"}</definedName>
    <definedName name="_______h6" hidden="1">{"'Sheet1'!$L$16"}</definedName>
    <definedName name="_______h7" hidden="1">{"'Sheet1'!$L$16"}</definedName>
    <definedName name="_______h8" hidden="1">{"'Sheet1'!$L$16"}</definedName>
    <definedName name="_______h9" hidden="1">{"'Sheet1'!$L$16"}</definedName>
    <definedName name="_______hu1" hidden="1">{"'Sheet1'!$L$16"}</definedName>
    <definedName name="_______hu2" hidden="1">{"'Sheet1'!$L$16"}</definedName>
    <definedName name="_______hu5" hidden="1">{"'Sheet1'!$L$16"}</definedName>
    <definedName name="_______hu6" hidden="1">{"'Sheet1'!$L$16"}</definedName>
    <definedName name="_______hu7" hidden="1">{"'Sheet1'!$L$16"}</definedName>
    <definedName name="_______KCM1" hidden="1">{"'Sheet1'!$L$16"}</definedName>
    <definedName name="_______Lan1" hidden="1">{"'Sheet1'!$L$16"}</definedName>
    <definedName name="_______LAN3" hidden="1">{"'Sheet1'!$L$16"}</definedName>
    <definedName name="_______NSO2" hidden="1">{"'Sheet1'!$L$16"}</definedName>
    <definedName name="_______PA3" hidden="1">{"'Sheet1'!$L$16"}</definedName>
    <definedName name="_______T10" hidden="1">{"'Sheet1'!$L$16"}</definedName>
    <definedName name="_______tb2" hidden="1">{"'Sheet1'!$L$16"}</definedName>
    <definedName name="_______TM2" hidden="1">{"'Sheet1'!$L$16"}</definedName>
    <definedName name="_______tt3" hidden="1">{"'Sheet1'!$L$16"}</definedName>
    <definedName name="______a1" hidden="1">{"'Sheet1'!$L$16"}</definedName>
    <definedName name="______a129" hidden="1">{"Offgrid",#N/A,FALSE,"OFFGRID";"Region",#N/A,FALSE,"REGION";"Offgrid -2",#N/A,FALSE,"OFFGRID";"WTP",#N/A,FALSE,"WTP";"WTP -2",#N/A,FALSE,"WTP";"Project",#N/A,FALSE,"PROJECT";"Summary -2",#N/A,FALSE,"SUMMARY"}</definedName>
    <definedName name="______a130" hidden="1">{"Offgrid",#N/A,FALSE,"OFFGRID";"Region",#N/A,FALSE,"REGION";"Offgrid -2",#N/A,FALSE,"OFFGRID";"WTP",#N/A,FALSE,"WTP";"WTP -2",#N/A,FALSE,"WTP";"Project",#N/A,FALSE,"PROJECT";"Summary -2",#N/A,FALSE,"SUMMARY"}</definedName>
    <definedName name="______a2" hidden="1">{"'Sheet1'!$L$16"}</definedName>
    <definedName name="______a3" hidden="1">{"'Sheet1'!$L$16"}</definedName>
    <definedName name="______d1500" hidden="1">{"'Sheet1'!$L$16"}</definedName>
    <definedName name="______d1600" hidden="1">{"'Sheet1'!$L$16"}</definedName>
    <definedName name="______go8" hidden="1">{"'Sheet1'!$L$16"}</definedName>
    <definedName name="______Goi8" hidden="1">{"'Sheet1'!$L$16"}</definedName>
    <definedName name="______h1" hidden="1">{"'Sheet1'!$L$16"}</definedName>
    <definedName name="______h10" hidden="1">{#N/A,#N/A,FALSE,"Chi ti?t"}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u1" hidden="1">{"'Sheet1'!$L$16"}</definedName>
    <definedName name="______hu2" hidden="1">{"'Sheet1'!$L$16"}</definedName>
    <definedName name="______hu5" hidden="1">{"'Sheet1'!$L$16"}</definedName>
    <definedName name="______hu6" hidden="1">{"'Sheet1'!$L$16"}</definedName>
    <definedName name="______hu7" hidden="1">{"'Sheet1'!$L$16"}</definedName>
    <definedName name="______KCM1" hidden="1">{"'Sheet1'!$L$16"}</definedName>
    <definedName name="______Lan1" hidden="1">{"'Sheet1'!$L$16"}</definedName>
    <definedName name="______LAN3" hidden="1">{"'Sheet1'!$L$16"}</definedName>
    <definedName name="______NSO2" hidden="1">{"'Sheet1'!$L$16"}</definedName>
    <definedName name="______PA3" hidden="1">{"'Sheet1'!$L$16"}</definedName>
    <definedName name="______T10" hidden="1">{"'Sheet1'!$L$16"}</definedName>
    <definedName name="______tb2" hidden="1">{"'Sheet1'!$L$16"}</definedName>
    <definedName name="______TM2" hidden="1">{"'Sheet1'!$L$16"}</definedName>
    <definedName name="______tt3" hidden="1">{"'Sheet1'!$L$16"}</definedName>
    <definedName name="______vl2" hidden="1">{"'Sheet1'!$L$16"}</definedName>
    <definedName name="_____a1" hidden="1">{"'Sheet1'!$L$16"}</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a2" hidden="1">{"'Sheet1'!$L$16"}</definedName>
    <definedName name="_____a3" hidden="1">{"'Sheet1'!$L$16"}</definedName>
    <definedName name="_____d1500" hidden="1">{"'Sheet1'!$L$16"}</definedName>
    <definedName name="_____d1600" hidden="1">{"'Sheet1'!$L$16"}</definedName>
    <definedName name="_____f5" hidden="1">{"'Sheet1'!$L$16"}</definedName>
    <definedName name="_____go8" hidden="1">{"'Sheet1'!$L$16"}</definedName>
    <definedName name="_____Goi8" hidden="1">{"'Sheet1'!$L$16"}</definedName>
    <definedName name="_____h1" hidden="1">{"'Sheet1'!$L$16"}</definedName>
    <definedName name="_____h10" hidden="1">{#N/A,#N/A,FALSE,"Chi ti?t"}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u1" hidden="1">{"'Sheet1'!$L$16"}</definedName>
    <definedName name="_____hu2" hidden="1">{"'Sheet1'!$L$16"}</definedName>
    <definedName name="_____hu5" hidden="1">{"'Sheet1'!$L$16"}</definedName>
    <definedName name="_____hu6" hidden="1">{"'Sheet1'!$L$16"}</definedName>
    <definedName name="_____hu7" hidden="1">{"'Sheet1'!$L$16"}</definedName>
    <definedName name="_____KCM1" hidden="1">{"'Sheet1'!$L$16"}</definedName>
    <definedName name="_____Lan1" hidden="1">{"'Sheet1'!$L$16"}</definedName>
    <definedName name="_____LAN3" hidden="1">{"'Sheet1'!$L$16"}</definedName>
    <definedName name="_____M2" hidden="1">{"'Sheet1'!$L$16"}</definedName>
    <definedName name="_____ns02" hidden="1">{"'Sheet1'!$L$16"}</definedName>
    <definedName name="_____NSO2" hidden="1">{"'Sheet1'!$L$16"}</definedName>
    <definedName name="_____PA3" hidden="1">{"'Sheet1'!$L$16"}</definedName>
    <definedName name="_____T10" hidden="1">{"'Sheet1'!$L$16"}</definedName>
    <definedName name="_____tb2" hidden="1">{"'Sheet1'!$L$16"}</definedName>
    <definedName name="_____TM2" hidden="1">{"'Sheet1'!$L$16"}</definedName>
    <definedName name="_____tt3"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2" hidden="1">{"'Sheet1'!$L$16"}</definedName>
    <definedName name="____a3" hidden="1">{"'Sheet1'!$L$16"}</definedName>
    <definedName name="____d1500" hidden="1">{"'Sheet1'!$L$16"}</definedName>
    <definedName name="____d1600" hidden="1">{"'Sheet1'!$L$16"}</definedName>
    <definedName name="____f5" hidden="1">{"'Sheet1'!$L$16"}</definedName>
    <definedName name="____go8" hidden="1">{"'Sheet1'!$L$16"}</definedName>
    <definedName name="____Goi8" hidden="1">{"'Sheet1'!$L$16"}</definedName>
    <definedName name="____h1" hidden="1">{"'Sheet1'!$L$16"}</definedName>
    <definedName name="____h10" hidden="1">{#N/A,#N/A,FALSE,"Chi ti?t"}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u1" hidden="1">{"'Sheet1'!$L$16"}</definedName>
    <definedName name="____hu2" hidden="1">{"'Sheet1'!$L$16"}</definedName>
    <definedName name="____hu5" hidden="1">{"'Sheet1'!$L$16"}</definedName>
    <definedName name="____hu6" hidden="1">{"'Sheet1'!$L$16"}</definedName>
    <definedName name="____hu7" hidden="1">{"'Sheet1'!$L$16"}</definedName>
    <definedName name="____KCM1" hidden="1">{"'Sheet1'!$L$16"}</definedName>
    <definedName name="____Lan1" hidden="1">{"'Sheet1'!$L$16"}</definedName>
    <definedName name="____LAN3" hidden="1">{"'Sheet1'!$L$16"}</definedName>
    <definedName name="____M2" hidden="1">{"'Sheet1'!$L$16"}</definedName>
    <definedName name="____ns02" hidden="1">{"'Sheet1'!$L$16"}</definedName>
    <definedName name="____NSO2" hidden="1">{"'Sheet1'!$L$16"}</definedName>
    <definedName name="____PA3" hidden="1">{"'Sheet1'!$L$16"}</definedName>
    <definedName name="____T10" hidden="1">{"'Sheet1'!$L$16"}</definedName>
    <definedName name="____tb2" hidden="1">{"'Sheet1'!$L$16"}</definedName>
    <definedName name="____TM2" hidden="1">{"'Sheet1'!$L$16"}</definedName>
    <definedName name="____tt3" hidden="1">{"'Sheet1'!$L$16"}</definedName>
    <definedName name="____vl2" hidden="1">{"'Sheet1'!$L$16"}</definedName>
    <definedName name="___a1"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2" hidden="1">{"'Sheet1'!$L$16"}</definedName>
    <definedName name="___a3" hidden="1">{"'Sheet1'!$L$16"}</definedName>
    <definedName name="___d1500" hidden="1">{"'Sheet1'!$L$16"}</definedName>
    <definedName name="___d1600" hidden="1">{"'Sheet1'!$L$16"}</definedName>
    <definedName name="___f5" hidden="1">{"'Sheet1'!$L$16"}</definedName>
    <definedName name="___go8" hidden="1">{"'Sheet1'!$L$16"}</definedName>
    <definedName name="___Goi8" hidden="1">{"'Sheet1'!$L$16"}</definedName>
    <definedName name="___h1" hidden="1">{"'Sheet1'!$L$16"}</definedName>
    <definedName name="___h10" hidden="1">{#N/A,#N/A,FALSE,"Chi ti?t"}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u1" hidden="1">{"'Sheet1'!$L$16"}</definedName>
    <definedName name="___hu2" hidden="1">{"'Sheet1'!$L$16"}</definedName>
    <definedName name="___hu5" hidden="1">{"'Sheet1'!$L$16"}</definedName>
    <definedName name="___hu6" hidden="1">{"'Sheet1'!$L$16"}</definedName>
    <definedName name="___hu7" hidden="1">{"'Sheet1'!$L$16"}</definedName>
    <definedName name="___KCM1" hidden="1">{"'Sheet1'!$L$16"}</definedName>
    <definedName name="___Lan1" hidden="1">{"'Sheet1'!$L$16"}</definedName>
    <definedName name="___LAN3" hidden="1">{"'Sheet1'!$L$16"}</definedName>
    <definedName name="___M2" hidden="1">{"'Sheet1'!$L$16"}</definedName>
    <definedName name="___ns02" hidden="1">{"'Sheet1'!$L$16"}</definedName>
    <definedName name="___NSO2" hidden="1">{"'Sheet1'!$L$16"}</definedName>
    <definedName name="___PA3" hidden="1">{"'Sheet1'!$L$16"}</definedName>
    <definedName name="___T10" hidden="1">{"'Sheet1'!$L$16"}</definedName>
    <definedName name="___tb2" hidden="1">{"'Sheet1'!$L$16"}</definedName>
    <definedName name="___TM2" hidden="1">{"'Sheet1'!$L$16"}</definedName>
    <definedName name="___tt3"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2" hidden="1">{"'Sheet1'!$L$16"}</definedName>
    <definedName name="__a3" hidden="1">{"'Sheet1'!$L$16"}</definedName>
    <definedName name="__d1500" hidden="1">{"'Sheet1'!$L$16"}</definedName>
    <definedName name="__d1600" hidden="1">{"'Sheet1'!$L$16"}</definedName>
    <definedName name="__f5" hidden="1">{"'Sheet1'!$L$16"}</definedName>
    <definedName name="__go8" hidden="1">{"'Sheet1'!$L$16"}</definedName>
    <definedName name="__Goi8" hidden="1">{"'Sheet1'!$L$16"}</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u1" hidden="1">{"'Sheet1'!$L$16"}</definedName>
    <definedName name="__hu2" hidden="1">{"'Sheet1'!$L$16"}</definedName>
    <definedName name="__hu5" hidden="1">{"'Sheet1'!$L$16"}</definedName>
    <definedName name="__hu6" hidden="1">{"'Sheet1'!$L$16"}</definedName>
    <definedName name="__hu7" hidden="1">{"'Sheet1'!$L$16"}</definedName>
    <definedName name="__IntlFixup" hidden="1">TRUE</definedName>
    <definedName name="__KCM1" hidden="1">{"'Sheet1'!$L$16"}</definedName>
    <definedName name="__Lan1" hidden="1">{"'Sheet1'!$L$16"}</definedName>
    <definedName name="__LAN3" hidden="1">{"'Sheet1'!$L$16"}</definedName>
    <definedName name="__M2" hidden="1">{"'Sheet1'!$L$16"}</definedName>
    <definedName name="__ns02" hidden="1">{"'Sheet1'!$L$16"}</definedName>
    <definedName name="__NSO2" hidden="1">{"'Sheet1'!$L$16"}</definedName>
    <definedName name="__PA3" hidden="1">{"'Sheet1'!$L$16"}</definedName>
    <definedName name="__T10" hidden="1">{"'Sheet1'!$L$16"}</definedName>
    <definedName name="__tb2" hidden="1">{"'Sheet1'!$L$16"}</definedName>
    <definedName name="__TM2" hidden="1">{"'Sheet1'!$L$16"}</definedName>
    <definedName name="__tt3" hidden="1">{"'Sheet1'!$L$16"}</definedName>
    <definedName name="__vl2" hidden="1">{"'Sheet1'!$L$16"}</definedName>
    <definedName name="_1">#REF!</definedName>
    <definedName name="_2">#REF!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{"'Sheet1'!$L$16"}</definedName>
    <definedName name="_a3" hidden="1">{"'Sheet1'!$L$16"}</definedName>
    <definedName name="_Builtin0" hidden="1">#REF!</definedName>
    <definedName name="_CON1">#REF!</definedName>
    <definedName name="_CON2">#REF!</definedName>
    <definedName name="_d1500" hidden="1">{"'Sheet1'!$L$16"}</definedName>
    <definedName name="_d1600" hidden="1">{"'Sheet1'!$L$16"}</definedName>
    <definedName name="_f5" hidden="1">{"'Sheet1'!$L$16"}</definedName>
    <definedName name="_Fill" hidden="1">#REF!</definedName>
    <definedName name="_xlnm._FilterDatabase" localSheetId="9" hidden="1">'Chi tiết TX'!$A$7:$W$148</definedName>
    <definedName name="_xlnm._FilterDatabase" localSheetId="14" hidden="1">'Điều chỉnh thu NT'!$B$8:$O$31</definedName>
    <definedName name="_go8" hidden="1">{"'Sheet1'!$L$16"}</definedName>
    <definedName name="_Goi8" hidden="1">{"'Sheet1'!$L$16"}</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u1" hidden="1">{"'Sheet1'!$L$16"}</definedName>
    <definedName name="_hu2" hidden="1">{"'Sheet1'!$L$16"}</definedName>
    <definedName name="_hu5" hidden="1">{"'Sheet1'!$L$16"}</definedName>
    <definedName name="_hu6" hidden="1">{"'Sheet1'!$L$16"}</definedName>
    <definedName name="_hu7" hidden="1">{"'Sheet1'!$L$16"}</definedName>
    <definedName name="_KCM1" hidden="1">{"'Sheet1'!$L$16"}</definedName>
    <definedName name="_Key1" hidden="1">#REF!</definedName>
    <definedName name="_Key2" hidden="1">#REF!</definedName>
    <definedName name="_Lan1" hidden="1">{"'Sheet1'!$L$16"}</definedName>
    <definedName name="_LAN3" hidden="1">{"'Sheet1'!$L$16"}</definedName>
    <definedName name="_M2" hidden="1">{"'Sheet1'!$L$16"}</definedName>
    <definedName name="_NET2">#REF!</definedName>
    <definedName name="_ns02" hidden="1">{"'Sheet1'!$L$16"}</definedName>
    <definedName name="_NSO2" hidden="1">{"'Sheet1'!$L$16"}</definedName>
    <definedName name="_Order1" hidden="1">255</definedName>
    <definedName name="_Order2" hidden="1">255</definedName>
    <definedName name="_PA3" hidden="1">{"'Sheet1'!$L$16"}</definedName>
    <definedName name="_Sort" hidden="1">#REF!</definedName>
    <definedName name="_T10" hidden="1">{"'Sheet1'!$L$16"}</definedName>
    <definedName name="_tb2" hidden="1">{"'Sheet1'!$L$16"}</definedName>
    <definedName name="_TM2" hidden="1">{"'Sheet1'!$L$16"}</definedName>
    <definedName name="_tt3" hidden="1">{"'Sheet1'!$L$16"}</definedName>
    <definedName name="_vl2" hidden="1">{"'Sheet1'!$L$16"}</definedName>
    <definedName name="A">#REF!</definedName>
    <definedName name="aa">#REF!</definedName>
    <definedName name="ẤDF" hidden="1">{"'Sheet1'!$L$16"}</definedName>
    <definedName name="ADP">#REF!</definedName>
    <definedName name="afasfsagfas" hidden="1">{#N/A,#N/A,FALSE,"Chi ti?t"}</definedName>
    <definedName name="AKHAC">#REF!</definedName>
    <definedName name="ALTINH">#REF!</definedName>
    <definedName name="ân" hidden="1">{"'Sheet1'!$L$16"}</definedName>
    <definedName name="ANN">#REF!</definedName>
    <definedName name="ANQD">#REF!</definedName>
    <definedName name="anscount" hidden="1">3</definedName>
    <definedName name="Antoan" hidden="1">{"'Sheet1'!$L$16"}</definedName>
    <definedName name="as" hidden="1">{"'Sheet1'!$L$16"}</definedName>
    <definedName name="ATW">#REF!</definedName>
    <definedName name="B">#REF!</definedName>
    <definedName name="BANG" hidden="1">{"'Sheet1'!$L$16"}</definedName>
    <definedName name="banQL" hidden="1">{"'Sheet1'!$L$16"}</definedName>
    <definedName name="BB">#REF!</definedName>
    <definedName name="BCBo" hidden="1">{"'Sheet1'!$L$16"}</definedName>
    <definedName name="Bgiang" hidden="1">{"'Sheet1'!$L$16"}</definedName>
    <definedName name="BOQ">#REF!</definedName>
    <definedName name="BVCISUMMARY">#REF!</definedName>
    <definedName name="BVTINH" hidden="1">{"'Sheet1'!$L$16"}</definedName>
    <definedName name="C_">#REF!</definedName>
    <definedName name="came" hidden="1">{"'Sheet1'!$L$16"}</definedName>
    <definedName name="Can_doi">#REF!</definedName>
    <definedName name="CC">#REF!</definedName>
    <definedName name="chitietbgiang2" hidden="1">{"'Sheet1'!$L$16"}</definedName>
    <definedName name="chung">66</definedName>
    <definedName name="CLVL">#REF!</definedName>
    <definedName name="co_cau_ktqd" hidden="1">#REF!</definedName>
    <definedName name="COMMON">#REF!</definedName>
    <definedName name="CON_EQP_COS">#REF!</definedName>
    <definedName name="COVER">#REF!</definedName>
    <definedName name="CPC">#REF!</definedName>
    <definedName name="CPM" hidden="1">{#N/A,#N/A,FALSE,"Chi ti?t"}</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bbt" hidden="1">{"'Sheet1'!$L$16"}</definedName>
    <definedName name="CTCT1" hidden="1">{"'Sheet1'!$L$16"}</definedName>
    <definedName name="cung" hidden="1">{"'Sheet1'!$L$16"}</definedName>
    <definedName name="da" hidden="1">{"'Sheet1'!$L$16"}</definedName>
    <definedName name="dads" hidden="1">{"'Sheet1'!$L$16"}</definedName>
    <definedName name="dam">78000</definedName>
    <definedName name="data">#REF!</definedName>
    <definedName name="dđ" hidden="1">{"'Sheet1'!$L$16"}</definedName>
    <definedName name="dfh" hidden="1">{"'Sheet1'!$L$16"}</definedName>
    <definedName name="DFSDF" hidden="1">{"'Sheet1'!$L$16"}</definedName>
    <definedName name="dfsfsd" hidden="1">{"'Sheet1'!$L$16"}</definedName>
    <definedName name="dj" hidden="1">{"'Sheet1'!$L$16"}</definedName>
    <definedName name="DKTINH" hidden="1">{"'Sheet1'!$L$16"}</definedName>
    <definedName name="DNNN">#REF!</definedName>
    <definedName name="DSUMDATA">#REF!</definedName>
    <definedName name="DUCANH" hidden="1">{"'Sheet1'!$L$16"}</definedName>
    <definedName name="DULICH" hidden="1">{"'Sheet1'!$L$16"}</definedName>
    <definedName name="Duongnaco" hidden="1">{"'Sheet1'!$L$16"}</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áaafafaf" hidden="1">{"'Sheet1'!$L$16"}</definedName>
    <definedName name="fasfaga" hidden="1">{"'Sheet1'!$L$16"}</definedName>
    <definedName name="fdsfsdfd" hidden="1">{"'Sheet1'!$L$16"}</definedName>
    <definedName name="fff" hidden="1">{"'Sheet1'!$L$16"}</definedName>
    <definedName name="fffffffffffffff" hidden="1">{"'Sheet1'!$L$16"}</definedName>
    <definedName name="fgf" hidden="1">{"'Sheet1'!$L$16"}</definedName>
    <definedName name="fsdfdsf" hidden="1">{"'Sheet1'!$L$16"}</definedName>
    <definedName name="fuji">#REF!</definedName>
    <definedName name="g" hidden="1">{"'Sheet1'!$L$16"}</definedName>
    <definedName name="gdfgdfgdf" hidden="1">{"'Sheet1'!$L$16"}</definedName>
    <definedName name="ghghgf" hidden="1">{"'Sheet1'!$L$16"}</definedName>
    <definedName name="h" hidden="1">{"'Sheet1'!$L$16"}</definedName>
    <definedName name="HANG" hidden="1">{#N/A,#N/A,FALSE,"Chi ti?t"}</definedName>
    <definedName name="hfdhfgd" hidden="1">{"'Sheet1'!$L$16"}</definedName>
    <definedName name="hghg" hidden="1">{"'Sheet1'!$L$16"}</definedName>
    <definedName name="HIHIHIHOI" hidden="1">{"'Sheet1'!$L$16"}</definedName>
    <definedName name="hjjkl" hidden="1">{"'Sheet1'!$L$16"}</definedName>
    <definedName name="HJKL" hidden="1">{"'Sheet1'!$L$16"}</definedName>
    <definedName name="ho" hidden="1">{"'Sheet1'!$L$16"}</definedName>
    <definedName name="hoc">55000</definedName>
    <definedName name="HOME_MANP">#REF!</definedName>
    <definedName name="HOMEOFFICE_COST">#REF!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_ToanNM" hidden="1">{"'Sheet1'!$L$16"}</definedName>
    <definedName name="HTNL" hidden="1">{"'Sheet1'!$L$16"}</definedName>
    <definedName name="hu" hidden="1">{"'Sheet1'!$L$16"}</definedName>
    <definedName name="hui" hidden="1">{"'Sheet1'!$L$16"}</definedName>
    <definedName name="hung" hidden="1">{"'Sheet1'!$L$16"}</definedName>
    <definedName name="huy" hidden="1">{"'Sheet1'!$L$16"}</definedName>
    <definedName name="huyen" hidden="1">{"'Sheet1'!$L$16"}</definedName>
    <definedName name="hy" hidden="1">{"'Sheet1'!$L$16"}</definedName>
    <definedName name="IDLAB_COST">#REF!</definedName>
    <definedName name="INDMANP">#REF!</definedName>
    <definedName name="jkh" hidden="1">{"'Sheet1'!$L$16"}</definedName>
    <definedName name="jkjk" hidden="1">{"'Sheet1'!$L$16"}</definedName>
    <definedName name="khac">2</definedName>
    <definedName name="KHOILUONG" hidden="1">{"'Sheet1'!$L$16"}</definedName>
    <definedName name="không" hidden="1">{"'Sheet1'!$L$16"}</definedName>
    <definedName name="Khong_can_doi">#REF!</definedName>
    <definedName name="khongtruotgia" hidden="1">{"'Sheet1'!$L$16"}</definedName>
    <definedName name="ksbn" hidden="1">{"'Sheet1'!$L$16"}</definedName>
    <definedName name="kshn" hidden="1">{"'Sheet1'!$L$16"}</definedName>
    <definedName name="ksls" hidden="1">{"'Sheet1'!$L$16"}</definedName>
    <definedName name="langson" hidden="1">{"'Sheet1'!$L$16"}</definedName>
    <definedName name="LN">#REF!</definedName>
    <definedName name="MAJ_CON_EQP">#REF!</definedName>
    <definedName name="MG_A">#REF!</definedName>
    <definedName name="moi" hidden="1">{"'Sheet1'!$L$16"}</definedName>
    <definedName name="NET">#REF!</definedName>
    <definedName name="NET_1">#REF!</definedName>
    <definedName name="NET_ANA">#REF!</definedName>
    <definedName name="NET_ANA_1">#REF!</definedName>
    <definedName name="NET_ANA_2">#REF!</definedName>
    <definedName name="new" hidden="1">#REF!</definedName>
    <definedName name="ng" hidden="1">{"'Sheet1'!$L$16"}</definedName>
    <definedName name="nnnnnnnn" hidden="1">{"'Sheet1'!$L$16"}</definedName>
    <definedName name="NQD">#REF!</definedName>
    <definedName name="Phan_cap">#REF!</definedName>
    <definedName name="Phi_le_phi">#REF!</definedName>
    <definedName name="phi_lphi1" hidden="1">#REF!</definedName>
    <definedName name="PK">#REF!</definedName>
    <definedName name="PRINT_AREA_MI">#REF!</definedName>
    <definedName name="_xlnm.Print_Titles" localSheetId="9">'Chi tiết TX'!$5:$6</definedName>
    <definedName name="_xlnm.Print_Titles" localSheetId="4">'DC chi'!$5:$6</definedName>
    <definedName name="_xlnm.Print_Titles" localSheetId="8">'MTQG'!$5:$5</definedName>
    <definedName name="_xlnm.Print_Titles" localSheetId="7">'PV GN'!$5:$6</definedName>
    <definedName name="_xlnm.Print_Titles" localSheetId="10">'SNGD'!$5:$6</definedName>
    <definedName name="PRINT_TITLES_MI">#REF!</definedName>
    <definedName name="PRINTA">#REF!</definedName>
    <definedName name="PRINTB">#REF!</definedName>
    <definedName name="PRINTC">#REF!</definedName>
    <definedName name="PROPOSAL">#REF!</definedName>
    <definedName name="quy" hidden="1">{"'Sheet1'!$L$16"}</definedName>
    <definedName name="qwerty" hidden="1">{#N/A,#N/A,FALSE,"Chi ti?t"}</definedName>
    <definedName name="Ranhxay" hidden="1">{"'Sheet1'!$L$16"}</definedName>
    <definedName name="Result21" hidden="1">{"'Sheet1'!$L$16"}</definedName>
    <definedName name="RGHGSD" hidden="1">{"'Sheet1'!$L$16"}</definedName>
    <definedName name="sad" hidden="1">{"'Sheet1'!$L$16"}</definedName>
    <definedName name="sas" hidden="1">{"'Sheet1'!$L$16"}</definedName>
    <definedName name="sd" hidden="1">{"'Sheet1'!$L$16"}</definedName>
    <definedName name="sd¸d" hidden="1">{"'Sheet1'!$L$16"}</definedName>
    <definedName name="sdfsdfsd" hidden="1">{"'Sheet1'!$L$16"}</definedName>
    <definedName name="sds" hidden="1">{"'Sheet1'!$L$16"}</definedName>
    <definedName name="sencount" hidden="1">2</definedName>
    <definedName name="sfbsgbsfgsf" hidden="1">{"'Sheet1'!$L$16"}</definedName>
    <definedName name="Sheet1">#REF!</definedName>
    <definedName name="SPEC">#REF!</definedName>
    <definedName name="SPECSUMMARY">#REF!</definedName>
    <definedName name="SS" hidden="1">{"'Sheet1'!$L$16"}</definedName>
    <definedName name="sssss" hidden="1">{"'Sheet1'!$L$16"}</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m" hidden="1">{"'Sheet1'!$L$16"}</definedName>
    <definedName name="tbao" hidden="1">{"'Sheet1'!$L$16"}</definedName>
    <definedName name="tha" hidden="1">{"'Sheet1'!$L$16"}</definedName>
    <definedName name="thang10" hidden="1">{"'Sheet1'!$L$16"}</definedName>
    <definedName name="thanh" hidden="1">{"'Sheet1'!$L$16"}</definedName>
    <definedName name="THKP7YT" hidden="1">{"'Sheet1'!$L$16"}</definedName>
    <definedName name="thue">6</definedName>
    <definedName name="Toannm" hidden="1">{"'Sheet1'!$L$16"}</definedName>
    <definedName name="tuan" hidden="1">{"'Sheet1'!$L$16"}</definedName>
    <definedName name="TW">#REF!</definedName>
    <definedName name="VARIINST">#REF!</definedName>
    <definedName name="VARIPURC">#REF!</definedName>
    <definedName name="vat">5</definedName>
    <definedName name="VATM" hidden="1">{"'Sheet1'!$L$16"}</definedName>
    <definedName name="vcoto" hidden="1">{"'Sheet1'!$L$16"}</definedName>
    <definedName name="vdv" hidden="1">#REF!</definedName>
    <definedName name="W">#REF!</definedName>
    <definedName name="wrn.chi._.tiÆt." hidden="1">{#N/A,#N/A,FALSE,"Chi ti?t"}</definedName>
    <definedName name="wrn.Report."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#REF!</definedName>
    <definedName name="xlttbninh" hidden="1">{"'Sheet1'!$L$16"}</definedName>
    <definedName name="Z">#REF!</definedName>
    <definedName name="ZXzX" hidden="1">{"'Sheet1'!$L$16"}</definedName>
    <definedName name="ZYX">#REF!</definedName>
    <definedName name="ZZZ">#REF!</definedName>
  </definedNames>
  <calcPr fullCalcOnLoad="1"/>
</workbook>
</file>

<file path=xl/sharedStrings.xml><?xml version="1.0" encoding="utf-8"?>
<sst xmlns="http://schemas.openxmlformats.org/spreadsheetml/2006/main" count="958" uniqueCount="448">
  <si>
    <t>Biểu số 01</t>
  </si>
  <si>
    <t>ĐIỀU CHỈNH CÂN ĐỐI NGÂN SÁCH ĐỊA PHƯƠNG NĂM 2024</t>
  </si>
  <si>
    <t>Đơn vị: Triệu đồng</t>
  </si>
  <si>
    <t>STT</t>
  </si>
  <si>
    <t>Nội dung</t>
  </si>
  <si>
    <t>Dự toán năm 2024</t>
  </si>
  <si>
    <t>Điều chỉnh</t>
  </si>
  <si>
    <t>Dự toán sau điều chỉnh</t>
  </si>
  <si>
    <t>Ghi chú</t>
  </si>
  <si>
    <t>A</t>
  </si>
  <si>
    <t>B</t>
  </si>
  <si>
    <t>Thu NS địa phương theo phân cấp</t>
  </si>
  <si>
    <t>Thu ngân sách được hưởng theo phân cấp</t>
  </si>
  <si>
    <t>Thu bổ sung từ ngân sách cấp trên</t>
  </si>
  <si>
    <t>-</t>
  </si>
  <si>
    <t>Thu bổ sung cân đối ngân sách</t>
  </si>
  <si>
    <t>Thu bổ sung có mục tiêu</t>
  </si>
  <si>
    <t>Thu kết dư</t>
  </si>
  <si>
    <t>Chuyển giao ngân sách</t>
  </si>
  <si>
    <t>Thu đảm bảo mặt bằng DT chi NS</t>
  </si>
  <si>
    <t>Thu chuyển nguồn từ năm trước chuyển sang</t>
  </si>
  <si>
    <t>Hoàn trả các cấp ngân sách</t>
  </si>
  <si>
    <t>C</t>
  </si>
  <si>
    <t>Chi ngân sách địa phương</t>
  </si>
  <si>
    <t>Chi thuộc nhiệm vụ của ngân sách cấp  huyện</t>
  </si>
  <si>
    <t>- Chi đầu tư</t>
  </si>
  <si>
    <t>- Chi thường xuyên</t>
  </si>
  <si>
    <t>- Chi dự phòng</t>
  </si>
  <si>
    <t>Chi bổ sung có mục tiêu và chuyển giao cho NSX, TT</t>
  </si>
  <si>
    <t>Chi nguồn cải cách tiền lương</t>
  </si>
  <si>
    <t>Chi hoàn trả ngân sách cấp trên</t>
  </si>
  <si>
    <t>Biểu số 02</t>
  </si>
  <si>
    <t>NGÂN SÁCH CẤP HUYỆN</t>
  </si>
  <si>
    <t>I</t>
  </si>
  <si>
    <t xml:space="preserve">Nguồn thu ngân sách </t>
  </si>
  <si>
    <t>II</t>
  </si>
  <si>
    <t>Chi ngân sách</t>
  </si>
  <si>
    <t>NGÂN SÁCH XÃ</t>
  </si>
  <si>
    <t xml:space="preserve">Chi ngân sách </t>
  </si>
  <si>
    <t>Chi thuộc nhiệm vụ của ngân sách cấp huyện xã</t>
  </si>
  <si>
    <t>Chi từ nguồn bổ sung có mục tiêu</t>
  </si>
  <si>
    <t>Biểu số 03</t>
  </si>
  <si>
    <t>ĐIỀU CHỈNH DỰ TOÁN THU NGÂN SÁCH NHÀ NƯỚC NĂM 2024</t>
  </si>
  <si>
    <t>ĐVT: Triệu đồng</t>
  </si>
  <si>
    <t xml:space="preserve">Chỉ tiêu </t>
  </si>
  <si>
    <t>DT tỉnh giao</t>
  </si>
  <si>
    <t>Dự toán 2024 huyện giao</t>
  </si>
  <si>
    <t>NSNN</t>
  </si>
  <si>
    <t>NSH</t>
  </si>
  <si>
    <t>NSX,  TT</t>
  </si>
  <si>
    <t>Tổng thu NSNN</t>
  </si>
  <si>
    <t>Thu trên địa bàn</t>
  </si>
  <si>
    <t xml:space="preserve"> Thu thuế NQD</t>
  </si>
  <si>
    <t>Thuế thu nhập cá nhân</t>
  </si>
  <si>
    <t>Phí trước bạ</t>
  </si>
  <si>
    <t>Thuế SD đất phi NN</t>
  </si>
  <si>
    <t>Phí - lệ phí</t>
  </si>
  <si>
    <t>Thuê đất</t>
  </si>
  <si>
    <t>Thu khác</t>
  </si>
  <si>
    <t>Thu tại xã</t>
  </si>
  <si>
    <t>Thu tiền khai thác khoáng sản</t>
  </si>
  <si>
    <t>Thu tiền SDĐ</t>
  </si>
  <si>
    <t xml:space="preserve"> Thu trợ cấp từ NS cấp trên</t>
  </si>
  <si>
    <t xml:space="preserve"> - Trợ cấp CĐ</t>
  </si>
  <si>
    <t>Trong đó: Bổ sung để thực hiện cải cách tiền lương cơ sở: 1.800.000đ/tháng</t>
  </si>
  <si>
    <t>- Trợ cấp có mục tiêu</t>
  </si>
  <si>
    <t>+ Chế độ chính sách tăng thêm</t>
  </si>
  <si>
    <t>+ Mục tiêu từ nguồn NS huyện</t>
  </si>
  <si>
    <t>+Mục tiêu khác còn lại</t>
  </si>
  <si>
    <t>+Thu đảm bảo mặt bằng DT chi NS</t>
  </si>
  <si>
    <t>III</t>
  </si>
  <si>
    <t>Thu chuyển giao</t>
  </si>
  <si>
    <t>IV</t>
  </si>
  <si>
    <t>V</t>
  </si>
  <si>
    <t>Thu chuyển nguồn CCTL còn dư năm 2023 chuyển sang năm 2024 để thực hiện chính sách CCTL</t>
  </si>
  <si>
    <t>Biểu số 04</t>
  </si>
  <si>
    <t>CHI TIẾT BỔ SUNG CÓ MỤC TIÊU TỪ NGÂN SÁCH CẤP TRÊN NĂM 2024</t>
  </si>
  <si>
    <t>Tổng</t>
  </si>
  <si>
    <t>Trong đó</t>
  </si>
  <si>
    <t>NSX, TT</t>
  </si>
  <si>
    <t>Tổng cộng</t>
  </si>
  <si>
    <t>Thu bổ sung thu bổ sung có mục tiêu</t>
  </si>
  <si>
    <t>1.1</t>
  </si>
  <si>
    <t>Thu bổ sung thu bổ sung có mục tiêu từ ngân sách tỉnh</t>
  </si>
  <si>
    <t>- Vốn cân đối ngân sách tỉnh hỗ trợ đầu tư theo Nghị quyết số 36/2020 /NQHĐND ngày 09/12/2020 của HĐND tỉnh</t>
  </si>
  <si>
    <t>- 03 chương trình mục tiêu quốc gia năm 2024</t>
  </si>
  <si>
    <t>- Chính sách tinh giản biên chế theo Nghị định số 46/2019/NQ-HĐND</t>
  </si>
  <si>
    <t>1.2</t>
  </si>
  <si>
    <t>Bổ sung có mục tiêu từ ngân sách huyện</t>
  </si>
  <si>
    <t>- Chính sách tinh tinh biên chế</t>
  </si>
  <si>
    <t>- Hỗ trợ công tác dân vận cơ sở</t>
  </si>
  <si>
    <t>- Hỗ trợ vận hành lò đốt rác</t>
  </si>
  <si>
    <t>- Hỗ trợ hệ thống chiếu sáng</t>
  </si>
  <si>
    <t>Thu chuyển giao ngân sách tỉnh cho ngân sách xã, TT</t>
  </si>
  <si>
    <t>ĐIỀU CHỈNH DỰ TOÁN CHI NGÂN SÁCH HUYỆN NĂM 2024</t>
  </si>
  <si>
    <t>Chỉ tiêu</t>
  </si>
  <si>
    <t>Dự toán UBND tỉnh giao</t>
  </si>
  <si>
    <t>Dự toán UBND huyện giao</t>
  </si>
  <si>
    <t>Tổng chi NSNN</t>
  </si>
  <si>
    <t xml:space="preserve">Sự Nghiệp kinh tế </t>
  </si>
  <si>
    <t>SN nông - lâm -thủy sản</t>
  </si>
  <si>
    <t>SN nông nghiệp</t>
  </si>
  <si>
    <t>SN lâm nghiệp</t>
  </si>
  <si>
    <t xml:space="preserve"> SN địa chính</t>
  </si>
  <si>
    <t>TT PTQĐ &amp; QLTTGTXDMT</t>
  </si>
  <si>
    <t>Trung tâm Kỹ thuật- DVNN</t>
  </si>
  <si>
    <t xml:space="preserve">SN giao thông </t>
  </si>
  <si>
    <t>SN thuỷ lợi đê điều</t>
  </si>
  <si>
    <t>KT thị chính</t>
  </si>
  <si>
    <t xml:space="preserve"> Khuyến công, khuyến thương</t>
  </si>
  <si>
    <t>Dịch vụ công ích thủy lợi</t>
  </si>
  <si>
    <t>SN kinh tế khác</t>
  </si>
  <si>
    <t>Sự nghiệp Văn xã</t>
  </si>
  <si>
    <t xml:space="preserve"> SN văn hoá TT-TT</t>
  </si>
  <si>
    <t xml:space="preserve"> SN phát thanh </t>
  </si>
  <si>
    <t xml:space="preserve"> SN thể thao</t>
  </si>
  <si>
    <t xml:space="preserve"> Đảm bảo xã hội</t>
  </si>
  <si>
    <t>Sự nghiệp y tế</t>
  </si>
  <si>
    <t xml:space="preserve"> SN Giáo dục</t>
  </si>
  <si>
    <t>Trung tâm BDCT huyện</t>
  </si>
  <si>
    <t>SN môi trường</t>
  </si>
  <si>
    <t>Quản lý hành chính</t>
  </si>
  <si>
    <t>An ninh - Quốc phòng</t>
  </si>
  <si>
    <t xml:space="preserve">An ninh </t>
  </si>
  <si>
    <t>Quốc phòng</t>
  </si>
  <si>
    <t>VII</t>
  </si>
  <si>
    <t>Chi khác ngân sách</t>
  </si>
  <si>
    <t>VIII</t>
  </si>
  <si>
    <t>Chi đầu tư phát triển</t>
  </si>
  <si>
    <t>IX</t>
  </si>
  <si>
    <t xml:space="preserve">Dự phòng </t>
  </si>
  <si>
    <t xml:space="preserve">X </t>
  </si>
  <si>
    <t>Chi trích lập quỹ khen thưởng</t>
  </si>
  <si>
    <t>Chi tạo nguồn cải cách tiền lương.</t>
  </si>
  <si>
    <t>Chi chuyển giao ngân sách</t>
  </si>
  <si>
    <t>Trợ cấp cân đối</t>
  </si>
  <si>
    <t>Trợ cấp mục tiêu</t>
  </si>
  <si>
    <t xml:space="preserve">Mục tiêu tỉnh cấp </t>
  </si>
  <si>
    <t>Mục tiêu huyện cấp cho xã</t>
  </si>
  <si>
    <t>VI</t>
  </si>
  <si>
    <t>CHI TIẾT CHI BỔ SUNG CÓ MỤC TIÊU TỪ NGÂN SÁCH CẤP BỔ SUNG CHO NGÂN SÁCH CẤP HUYỆN</t>
  </si>
  <si>
    <t>Chia theo lĩnh vực</t>
  </si>
  <si>
    <t>Chi thường xuyên</t>
  </si>
  <si>
    <t>Chi đầu tư</t>
  </si>
  <si>
    <t>SNKT</t>
  </si>
  <si>
    <t>SNVH</t>
  </si>
  <si>
    <t>SNGD</t>
  </si>
  <si>
    <t>Chương trình mục tiêu quốc gia</t>
  </si>
  <si>
    <t>Phòng LĐTB&amp;XH</t>
  </si>
  <si>
    <t>Phòng VH&amp;TT</t>
  </si>
  <si>
    <t>Trung tâm VH-TT&amp;TT</t>
  </si>
  <si>
    <t>Phòng NN&amp;PTNT</t>
  </si>
  <si>
    <t>Vốn cân đối ngân sách tỉnh hỗ trợ đầu tư theo Nghị quyết số 36/2020/ NQHĐND ngày 09/12/2020 của HĐND tỉnh</t>
  </si>
  <si>
    <t>Đơn vị</t>
  </si>
  <si>
    <t>Biểu số 05</t>
  </si>
  <si>
    <t>Biểu số 06</t>
  </si>
  <si>
    <t>Số kinh phí đề nghị  phân bổ</t>
  </si>
  <si>
    <t>Hỗ trợ Hội Hữu nghị Việt - Lào thực hiện nhiệm vụ phối kết hợp năm 2023</t>
  </si>
  <si>
    <t>Hỗ Hội thơ Việt Nam huyện Tân Yên kinh phí hoạt động phối kết hợp năm 2023</t>
  </si>
  <si>
    <t>Kinh phí thực hiện xét nghiệm phục vụ khám sức khỏe công dân tham gia thực hiện nghĩa vụ CAND</t>
  </si>
  <si>
    <t>Hội Hữu nghị Việt - Lào</t>
  </si>
  <si>
    <t>Hội thơ Việt Nam</t>
  </si>
  <si>
    <t>Công an huyện</t>
  </si>
  <si>
    <t>Hạch toán theo lĩnh vực</t>
  </si>
  <si>
    <t>An ninh</t>
  </si>
  <si>
    <t>Chi khác</t>
  </si>
  <si>
    <t>QLHC</t>
  </si>
  <si>
    <t>Hỗ trợ Hội Đông y- Châm Cứ thực hiện nhiệm vụ phối kết hợp năm 2024</t>
  </si>
  <si>
    <t>Hội Đông y- Châm Cứu</t>
  </si>
  <si>
    <t>Kinh phí tổ chức đêm lửa trại "tiếp lửa truyền thống" và giao lưu văn nghệ "Tự hào tiếp bước" cho thanh niên lên đường nhập ngũ năm 2024</t>
  </si>
  <si>
    <t>Huyện đoàn</t>
  </si>
  <si>
    <t>Biểu số 07</t>
  </si>
  <si>
    <t>PHÂN BỔ KẾ HOẠCH VỐN THỰC HIỆN CHƯƠNG TRÌNH MỤC TIÊU QUỐC GIA GIẢM NGHÈO BỀN VỮNG HUYỆN TÂN YÊN NĂM 2024</t>
  </si>
  <si>
    <t>Đơn vị tính: Triệu đồng</t>
  </si>
  <si>
    <t>Tên dự án/ tiểu dự án</t>
  </si>
  <si>
    <t>Chủ đầu tư</t>
  </si>
  <si>
    <t>Ngân sách trung ương</t>
  </si>
  <si>
    <t>Tổng số</t>
  </si>
  <si>
    <t>Sự nghiệp giáo dục</t>
  </si>
  <si>
    <t>Sự nghiệp văn hóa thông tin</t>
  </si>
  <si>
    <t>Sự nghiệp kinh tế</t>
  </si>
  <si>
    <t>Dự án 2: Đa dạng hóa sinh kế, phát triển mô hình giảm nghèo</t>
  </si>
  <si>
    <t>Mã Chương trình mục tiêu: 00472</t>
  </si>
  <si>
    <t>UBND xã Ngọc Châu</t>
  </si>
  <si>
    <t>UBND xã Phúc Hòa</t>
  </si>
  <si>
    <t>UBND xã Đại Hóa</t>
  </si>
  <si>
    <t>UBND xã Việt Lập</t>
  </si>
  <si>
    <t>UBND xã Hợp Đức</t>
  </si>
  <si>
    <t>UBND xã Quang Tiến</t>
  </si>
  <si>
    <t>UBND xã Cao Xá</t>
  </si>
  <si>
    <t>UBND xã Ngọc Lý</t>
  </si>
  <si>
    <t xml:space="preserve">Tiểu dự án 1 - Dự án 3: Hỗ trợ phát triển sản xuất </t>
  </si>
  <si>
    <t>UBND xã Ngọc Thiện</t>
  </si>
  <si>
    <t>UBND xã Lan Giới</t>
  </si>
  <si>
    <t>UBND xã Tân Trung</t>
  </si>
  <si>
    <t>UBND xã Liên Sơn</t>
  </si>
  <si>
    <t>Dự án 4: Phát triển giáo dục nghề nghiệp, việc làm bền vững</t>
  </si>
  <si>
    <t>Mã Chương trình mục tiêu: 00474</t>
  </si>
  <si>
    <t>Tiểu dự án 1: Phát triển giáo dục nghề nghiệp vùng nghèo, vùng khó khăn 
(Đào tạo trình độ sơ cấp và các chương trình đào tạo dưới 3 tháng)</t>
  </si>
  <si>
    <t xml:space="preserve">Tiểu dự án 3: Hỗ trợ việc làm bền vững </t>
  </si>
  <si>
    <t>Dự án 6: Truyền thông và giảm nghèo về thông tin</t>
  </si>
  <si>
    <t>Tiểu dự án 1: Giảm nghèo về thông tin</t>
  </si>
  <si>
    <t>Mã Chương trình mục tiêu: 00476</t>
  </si>
  <si>
    <t>UBND xã An Dương</t>
  </si>
  <si>
    <t>UBND xã Đại Hoá</t>
  </si>
  <si>
    <t>UBND xã Lam Cốt</t>
  </si>
  <si>
    <t>UBND xã Liên Chung</t>
  </si>
  <si>
    <t>UBND xã Ngọc Vân</t>
  </si>
  <si>
    <t>UBND xã Phúc Hoà</t>
  </si>
  <si>
    <t>UBND xã Phúc Sơn</t>
  </si>
  <si>
    <t>UBND xã Quế Nham</t>
  </si>
  <si>
    <t>UBND xã Song Vân</t>
  </si>
  <si>
    <t>UBND TT Cao Thượng</t>
  </si>
  <si>
    <t>UBND TT Nhã Nam</t>
  </si>
  <si>
    <t>UBND xã Việt Ngọc</t>
  </si>
  <si>
    <t>Tiểu dự án 2: Truyền thông về giảm nghèo đa chiều</t>
  </si>
  <si>
    <t>Dự án 7: Nâng cao năng lực và giám sát, đánh giá Chương trình</t>
  </si>
  <si>
    <t>Tiểu dự án 1: Nâng cao năng lực</t>
  </si>
  <si>
    <t>Mã Chương trình mục tiêu: 00477</t>
  </si>
  <si>
    <t>Tiểu dự án 2: Giám sát, đánh giá Chương trình</t>
  </si>
  <si>
    <t>UBND xã Hợp Đức*</t>
  </si>
  <si>
    <t xml:space="preserve"> </t>
  </si>
  <si>
    <t>Biểu số 08</t>
  </si>
  <si>
    <t xml:space="preserve">Ghi chú </t>
  </si>
  <si>
    <t>Biểu số 09</t>
  </si>
  <si>
    <t>Biểu số 11</t>
  </si>
  <si>
    <t>CHI TIẾT DỰ TOÁN CHI THƯỜNG XUYÊN NĂM 2024</t>
  </si>
  <si>
    <t>Tên đơn vị</t>
  </si>
  <si>
    <t>DT chi đã giao</t>
  </si>
  <si>
    <t>An ninh- Quốc phòng</t>
  </si>
  <si>
    <t xml:space="preserve">Chi khác NS </t>
  </si>
  <si>
    <t>Điều chỉnh, bổ sung</t>
  </si>
  <si>
    <t>Dự toán sau điều chỉnh, bổ sung</t>
  </si>
  <si>
    <t>Sự nghiệp văn hóa</t>
  </si>
  <si>
    <t>SN MT</t>
  </si>
  <si>
    <t>Chi QLHC</t>
  </si>
  <si>
    <t>Chi cân đối</t>
  </si>
  <si>
    <t>VP.HĐND-UBND</t>
  </si>
  <si>
    <t>Chi không thường xuyên</t>
  </si>
  <si>
    <t>Hoạt động HĐND huyện</t>
  </si>
  <si>
    <t xml:space="preserve"> Phòng Nông nghiệp&amp;PTNT</t>
  </si>
  <si>
    <t xml:space="preserve">Chương trình MTQG </t>
  </si>
  <si>
    <t>Chi sự nghiệp</t>
  </si>
  <si>
    <t xml:space="preserve"> Phòng Tư pháp</t>
  </si>
  <si>
    <t xml:space="preserve"> Phòng TC-KH</t>
  </si>
  <si>
    <t xml:space="preserve"> Phòng KT &amp; HT</t>
  </si>
  <si>
    <t xml:space="preserve"> Phòng GD-ĐT</t>
  </si>
  <si>
    <t xml:space="preserve"> Phòng Y tế</t>
  </si>
  <si>
    <t xml:space="preserve"> Phòng LĐTB&amp;XH</t>
  </si>
  <si>
    <t xml:space="preserve"> Phòng VHTT-TT</t>
  </si>
  <si>
    <t xml:space="preserve"> Phòng TN&amp;MT</t>
  </si>
  <si>
    <t xml:space="preserve"> Phòng Nội vụ  </t>
  </si>
  <si>
    <t>Chi sự nghiệp ĐBXH</t>
  </si>
  <si>
    <t>Quỹ thi đua khen thưởng</t>
  </si>
  <si>
    <t>Thanh tra huyện</t>
  </si>
  <si>
    <t>Văn phòng huyện ủy</t>
  </si>
  <si>
    <t>Ủy ban Mặt trận tổ quốc</t>
  </si>
  <si>
    <t>Huyện Đoàn</t>
  </si>
  <si>
    <t>Hội Phụ nữ</t>
  </si>
  <si>
    <t>Hội nông dân</t>
  </si>
  <si>
    <t>Hội Cựu chiến binh</t>
  </si>
  <si>
    <t>Hội Người cao tuổi</t>
  </si>
  <si>
    <t>Hội Nạn nhân chất độc da cam/Dioxin</t>
  </si>
  <si>
    <t>Hội Cựu thanh niên xung phong</t>
  </si>
  <si>
    <t>Hội Khuyến học</t>
  </si>
  <si>
    <t>Hội Chữ thập đỏ</t>
  </si>
  <si>
    <t>Hội người mù</t>
  </si>
  <si>
    <t>Trung tâm PTQĐ TTGTXD&amp;MT</t>
  </si>
  <si>
    <t>+ Trong đó: Hợp đồng bảo vệ khu nhà</t>
  </si>
  <si>
    <t>Trung tâm DVKTNN</t>
  </si>
  <si>
    <t>Trung tâm VHTT-TT</t>
  </si>
  <si>
    <t>Trung tâm Bồi dưỡng chính trị huyện</t>
  </si>
  <si>
    <t>Hạt kiểm lâm Tân Việt Hòa</t>
  </si>
  <si>
    <t>Liên đoàn lao động</t>
  </si>
  <si>
    <t>Ban chỉ huy quân sự</t>
  </si>
  <si>
    <t>Toàn án nhân dân (hỗ trợ Hội thẩm Tòa án tham gia nghiên cứ hồ sơ và xét xử)</t>
  </si>
  <si>
    <t>Trung tâm y tế</t>
  </si>
  <si>
    <t>Các trường học &amp; SNGD</t>
  </si>
  <si>
    <t>Chi từ nguồn bổ sung có MT</t>
  </si>
  <si>
    <t>Chính sách ASXH thuộc LV y tế</t>
  </si>
  <si>
    <t>Kinh phí thực hiện theo NQ 61/2021/NQ-HĐND</t>
  </si>
  <si>
    <t>KP BTXH theo NĐ 20/2021/NĐ-CP</t>
  </si>
  <si>
    <t>KP thực hiện theo QĐ 416-QĐ/TU</t>
  </si>
  <si>
    <t>KP thực hiện Chương trình trồng 1 tỷ cây xanh</t>
  </si>
  <si>
    <t>Kinh phí diễn tập</t>
  </si>
  <si>
    <t>Các trường học&amp; SNGD</t>
  </si>
  <si>
    <t>Chính sách ASXH thuộc LV giáo dục</t>
  </si>
  <si>
    <t>Phòng GD&amp;ĐT</t>
  </si>
  <si>
    <t>Kinh phí thực hiện theo NQ 23/2021/NQ-HĐND</t>
  </si>
  <si>
    <t>Ban ATGT</t>
  </si>
  <si>
    <t>Kinh phí thự chiện nhiệm vụ đảm bảo TT ATGT</t>
  </si>
  <si>
    <t>Hỗ trợ thực hiện Đề án:" Nâng cao năng lực, hiệu quả công tác phòng, chống tội phạm và tện nạn ma túy trên địa bàn tỉnh giai đoạn 2021-2025"</t>
  </si>
  <si>
    <t>Phòng Nội vụ</t>
  </si>
  <si>
    <t>- Kinh phí thực hiện sắp xếp đơn vị hành chính</t>
  </si>
  <si>
    <t>Biểu số 10</t>
  </si>
  <si>
    <t>ĐIỀU CHỈNH CHI TIẾT DỰ TOÁN CHI SỰ NGHIỆP GIÁO DỤC NĂM 2024</t>
  </si>
  <si>
    <t>Thu học phí theo NQ số 10/2020/NQ-HĐND tỉnh Bắc Giang</t>
  </si>
  <si>
    <t xml:space="preserve">DT 2023 </t>
  </si>
  <si>
    <t>NSNN hỗ trợ</t>
  </si>
  <si>
    <t xml:space="preserve">Trong đó đã giảm trừ </t>
  </si>
  <si>
    <t>Giảm 2,5% chi trực tiếp từ NSNN</t>
  </si>
  <si>
    <t>10% tiết kiệm chi TX tạo nguồn CCTL</t>
  </si>
  <si>
    <t>Trích Quỹ thi đua khen thưởng</t>
  </si>
  <si>
    <t>Dự toán NSNN đã giao</t>
  </si>
  <si>
    <t>Thu tại đơn vị</t>
  </si>
  <si>
    <t>NSNN cấp bù</t>
  </si>
  <si>
    <t>Chi lương</t>
  </si>
  <si>
    <t>Hoạt động dạy và học</t>
  </si>
  <si>
    <t>Hỗ trợ trường chuẩn</t>
  </si>
  <si>
    <t>Trường chất lượng cao</t>
  </si>
  <si>
    <t>Tăng cường CSVC</t>
  </si>
  <si>
    <t>40% học phí tạo nguồn CCTL</t>
  </si>
  <si>
    <t>60% chi hoạt động từ nguồn thu HP</t>
  </si>
  <si>
    <t>Cộng MN</t>
  </si>
  <si>
    <t xml:space="preserve">An Dương </t>
  </si>
  <si>
    <t>Cao Thượng</t>
  </si>
  <si>
    <t xml:space="preserve">Cao Xá </t>
  </si>
  <si>
    <t>Đại Hoá</t>
  </si>
  <si>
    <t>Hợp Đức</t>
  </si>
  <si>
    <t>Lam Cốt</t>
  </si>
  <si>
    <t>Lan Giới</t>
  </si>
  <si>
    <t>Liên Chung</t>
  </si>
  <si>
    <t>Liên Sơn</t>
  </si>
  <si>
    <t>Lương Văn Nắm</t>
  </si>
  <si>
    <t>Ngọc Châu</t>
  </si>
  <si>
    <t>Ngọc Lý</t>
  </si>
  <si>
    <t>Ngọc Thiện 1</t>
  </si>
  <si>
    <t>Ngọc Thiện 2</t>
  </si>
  <si>
    <t xml:space="preserve">Ngọc Vân </t>
  </si>
  <si>
    <t>Phúc Hoà</t>
  </si>
  <si>
    <t>Phúc Sơn</t>
  </si>
  <si>
    <t>Quang Tiến</t>
  </si>
  <si>
    <t>Quế Nham</t>
  </si>
  <si>
    <t>Song Vân</t>
  </si>
  <si>
    <t>TT C Thượng</t>
  </si>
  <si>
    <t>TT Nhã Nam</t>
  </si>
  <si>
    <t>Việt Lập</t>
  </si>
  <si>
    <t xml:space="preserve">Việt Ngọc </t>
  </si>
  <si>
    <t>Cộng THCS</t>
  </si>
  <si>
    <t xml:space="preserve">Ngọc Thiện </t>
  </si>
  <si>
    <t>Nguyên Hồng</t>
  </si>
  <si>
    <t>Cộng Tiểu học</t>
  </si>
  <si>
    <t>Ngọc thiện 1</t>
  </si>
  <si>
    <t>Ngọc thiện 2</t>
  </si>
  <si>
    <t>Nhã Nam</t>
  </si>
  <si>
    <t>Chính sách GD (*)</t>
  </si>
  <si>
    <t>XD NLH 18 phòng 3 tầng trường THCS Lam Cốt</t>
  </si>
  <si>
    <t>XD nhà đa năng sân, cổng, nhà bảo vệ trường Tiểu học Lam Cốt</t>
  </si>
  <si>
    <t>Trích lập quỹ thi đua khen thưởng huyện</t>
  </si>
  <si>
    <t>Kinh phí tạm giữ lại</t>
  </si>
  <si>
    <t>Chênh lệch phụ cấp ưu đãi</t>
  </si>
  <si>
    <t>Chênh lệch 40% học phí giữa tỉnh giao và dự toán huyện giao thu tại các đơn vị giữ lại tạo nguồn cải cách tiền lương</t>
  </si>
  <si>
    <t>Lương cho GV Hợp đồng, tăng lương thường xuyên, chờ phân bổ</t>
  </si>
  <si>
    <t>Ghi chú: Chi sự nghiệp giáo dục: 427.096 triệu đồng trong đó: Chi sự nghiệp đào tạo từ CTMTQG giảm nghèo: 1.344 triệu đồng; sự nghiệp giáo dục tỉnh giao đầu năm: 425.572 triệu đồng</t>
  </si>
  <si>
    <t>Danh mục</t>
  </si>
  <si>
    <t>Tổng thu NSX, TT đã giao</t>
  </si>
  <si>
    <t>Tổng thu NSX, TT sau điều chỉnh</t>
  </si>
  <si>
    <t>Thu điều tiết NSX được hưởng</t>
  </si>
  <si>
    <t>Thu Trợ cấp từ NS cấp trên</t>
  </si>
  <si>
    <t>Thu trợ cấp cân đối</t>
  </si>
  <si>
    <t>KP thực hiện chính sách tiền lương tăng thêm</t>
  </si>
  <si>
    <t>Thu trợ cấp MT</t>
  </si>
  <si>
    <t>Thu trợ cấp cân đối đã bao gồm KP thực hiện chính sách tiền lương tăng thêm</t>
  </si>
  <si>
    <t>Đại Hóa</t>
  </si>
  <si>
    <t>Ngọc Thiện</t>
  </si>
  <si>
    <t>Ngọc Vân</t>
  </si>
  <si>
    <t>Phúc Hòa</t>
  </si>
  <si>
    <t xml:space="preserve">Song Vân </t>
  </si>
  <si>
    <t>Tân Trung</t>
  </si>
  <si>
    <t>TT Cao Thượng</t>
  </si>
  <si>
    <t>Việt Ngọc</t>
  </si>
  <si>
    <t>Biểu số 16</t>
  </si>
  <si>
    <t>ĐIỀU CHỈNH DỰ TOÁN THU NGÂN SÁCH XÃ, TT NĂM 2024</t>
  </si>
  <si>
    <t>Tổng chi đã giao  (đã trừ 10% tiết  kiệm chi thường xuyên tạo nguồn cải cách tiền lương)</t>
  </si>
  <si>
    <t xml:space="preserve"> 10% tiết  kiệm chi thường xuyên tạo nguồn cải cách tiền lương</t>
  </si>
  <si>
    <t>Chi TX</t>
  </si>
  <si>
    <t>Chi dự phòng</t>
  </si>
  <si>
    <t>Chi từ nguồn BS có MT</t>
  </si>
  <si>
    <t>Chi tạo nguồn cải cách tiền lương</t>
  </si>
  <si>
    <t xml:space="preserve">ĐIỀU CHỈNH DỰ TOÁN CHI NGÂN SÁCH XÃ, TT NĂM 2024 </t>
  </si>
  <si>
    <t>CHI TIẾT CÂN ĐỐI THU- CHI NGÂN SÁCH XÃ, TT NĂM 2024 SAU ĐIỀU CHỈNH</t>
  </si>
  <si>
    <t>Tổng thu NSX, TT</t>
  </si>
  <si>
    <t>Tổng chi (đã trừ 10% tiết  kiệm chi thường xuyên tạo nguồn cải cách tiền lương)</t>
  </si>
  <si>
    <t>Thu bổ sung có mục tiêu giao đầu năm</t>
  </si>
  <si>
    <t>Mục tiêu tỉnh cấp</t>
  </si>
  <si>
    <t>Chia ra</t>
  </si>
  <si>
    <t>Mục tiêu huyện cấp</t>
  </si>
  <si>
    <t>Mục tiêu QG NTM</t>
  </si>
  <si>
    <t>MTQG giảm nghèo</t>
  </si>
  <si>
    <t>Tinh giản biên chế</t>
  </si>
  <si>
    <t>Cộng</t>
  </si>
  <si>
    <t>ĐIỀU CHỈNH MỤC TIÊU CHO CÁC XÃ, TT 2024</t>
  </si>
  <si>
    <t>Điều chỉnh dự toán chi</t>
  </si>
  <si>
    <t>PHÂN BỔ KINH PHÍ  TỪ CHI KHÁC NGÂN SÁCH NĂM 2024</t>
  </si>
  <si>
    <t>Biểu số 17</t>
  </si>
  <si>
    <t>Biểu số 18</t>
  </si>
  <si>
    <t>Biểu số 19</t>
  </si>
  <si>
    <t>Điều chỉnh tăng (+), giảm (-)</t>
  </si>
  <si>
    <t>Điều chỉnh tăng(+), giảm (-)</t>
  </si>
  <si>
    <t>Điều chỉnh tăng(+), giảm(-)</t>
  </si>
  <si>
    <t>Giảm chi từ tiền SD đất ngân sách cấp huyện hỗ trợ  công tác dân vận cơ sở cấp xã</t>
  </si>
  <si>
    <t>Hỗ trợ công tác dân vận co sở</t>
  </si>
  <si>
    <r>
      <rPr>
        <b/>
        <i/>
        <sz val="11"/>
        <color indexed="8"/>
        <rFont val="Times New Roman"/>
        <family val="1"/>
      </rPr>
      <t>Ghi chú:</t>
    </r>
    <r>
      <rPr>
        <i/>
        <sz val="11"/>
        <color indexed="8"/>
        <rFont val="Times New Roman"/>
        <family val="1"/>
      </rPr>
      <t xml:space="preserve"> Chi đầu tư từ vốn cân đối ngân sách tỉnh hỗ trợ đầu tư theo Nghị quyết số 36/2020/ NQHĐND ngày 09/12/2020 của HĐND tỉnh và vốn đầu tư MTQG NTM đã được phân bổ tại Nghị quyết số 51/NQ-HĐND ngày 20/12/2024 của HĐND huyện</t>
    </r>
  </si>
  <si>
    <t>Thu NS trên địa bàn</t>
  </si>
  <si>
    <t>Chi thuộc nhiệm vụ của ngân sách</t>
  </si>
  <si>
    <t>Quỹ TĐKT huyện SD</t>
  </si>
  <si>
    <t>ĐIỀU CHỈNH CÂN ĐỐI NGUỒN THU, CHI DỰ TOÁN NGÂN SÁCH CẤP  HUYỆN VÀ NGÂN SÁCH  XÃ NĂM 2024</t>
  </si>
  <si>
    <t>Kế hoạch vốn</t>
  </si>
  <si>
    <t>PHÂN BỔ VỐN SỰ NGHIỆP NGÂN SÁCH TRUNG ƯƠNG THỰC HIỆN CHƯƠNG TRÌNH MTQG XÂY DỰNG NÔNG THÔN MỚI NĂM 2024</t>
  </si>
  <si>
    <t>- Triển khai Chương trình mỗi xã một sản phầm</t>
  </si>
  <si>
    <t>Phòng NN &amp; PTNT huyện</t>
  </si>
  <si>
    <r>
      <rPr>
        <b/>
        <sz val="12"/>
        <color indexed="8"/>
        <rFont val="Times New Roman"/>
        <family val="1"/>
      </rPr>
      <t>Nội dung thành phần số 07:</t>
    </r>
    <r>
      <rPr>
        <sz val="12"/>
        <color indexed="8"/>
        <rFont val="Times New Roman"/>
        <family val="1"/>
      </rPr>
      <t xml:space="preserve">
Nâng cao chất lượng môi trường; xây dựng cảnh quan nông thôn sáng- xanh- sạch- đẹp, an toàn; giữ gìn và khôi phụ cảnh quan truyền thống của nông thôn Việt Nam</t>
    </r>
  </si>
  <si>
    <t>Chi giữ gìn và khôi phục cảnh quan truyền thống của nông thôn Việt Nam; phát triển các mô hình thôn, xóm sáng, xanh, sạch, đẹp, an toàn, khu dân cư kiểu mẫu</t>
  </si>
  <si>
    <t>Thôn Tân An</t>
  </si>
  <si>
    <t>Thôn Kép Vàng</t>
  </si>
  <si>
    <t>Thôn Lãn Tranh 1</t>
  </si>
  <si>
    <t>Thôn Xuân Tiến</t>
  </si>
  <si>
    <t>Thôn Chiềng</t>
  </si>
  <si>
    <t>Thôn Đồng Xứng</t>
  </si>
  <si>
    <t>Thôn Cầu Trại</t>
  </si>
  <si>
    <t>Thôn Dinh Thẳm</t>
  </si>
  <si>
    <t>Thôn Trung</t>
  </si>
  <si>
    <t>Thôn NaGu</t>
  </si>
  <si>
    <t>Thôn Đá Ong</t>
  </si>
  <si>
    <t>Thôn Lý 2</t>
  </si>
  <si>
    <t>Thôn Đồi Rồng</t>
  </si>
  <si>
    <t>Thôn Tân Trung</t>
  </si>
  <si>
    <t>Thôn Đồng Kim</t>
  </si>
  <si>
    <t>Thôn Hoàng Vân</t>
  </si>
  <si>
    <t>Thôn Tân Lập</t>
  </si>
  <si>
    <t>Thôn Ngọc Trai</t>
  </si>
  <si>
    <t>Thôn Cầu Cần</t>
  </si>
  <si>
    <t>Thôn Hàng Cơm</t>
  </si>
  <si>
    <t>Thôn Non Dài</t>
  </si>
  <si>
    <t>Thôn Chúc</t>
  </si>
  <si>
    <r>
      <t xml:space="preserve">Nội dung thành phần số 11:
</t>
    </r>
    <r>
      <rPr>
        <sz val="12"/>
        <color indexed="8"/>
        <rFont val="Times New Roman"/>
        <family val="1"/>
      </rPr>
      <t>Tăng cường công tác giảm sát, đánh giá thực hiện Chương trình; nâng cao năng lực xây dựng NTM; truyền thông về xây dựng NTM; thực hiện Phong trào thi đua cả nước chung sức xây dựng NTM</t>
    </r>
  </si>
  <si>
    <t>+ Chi phục vụ công tác kiểm tra, giám sát, hướng dẫn, rà soát, chỉ đạo, thẩm tra, thẩm định của tỉnh về  xây dựng NTM trên địa bàn huyện năm 2024</t>
  </si>
  <si>
    <t>+ Chi mua sắm văn phòng phẩm, tài liệu, trang thiết bị, sửa chữa máy tính, máy in … phục vụ hoạt động BCĐ, cơ quan thường trực BCĐ, VPĐP Nông thôn mới huyện</t>
  </si>
  <si>
    <t xml:space="preserve">+ Làm khung giấy khen; công nhận, biển thưởng tiền khen thôn NTM kiểu mẫu năm 2024 </t>
  </si>
  <si>
    <t>+ Chi hoa tươi phục vụ tham dự Lễ công bố thôn đạt chuẩn thôn nông thôn mới kiểu mẫu</t>
  </si>
  <si>
    <t>- Chi nâng cao chất lượng và hiệu quả công tác kiểm tra, giám sát, đánh giá kết quả thực hiện Chương trình; xây dựng hệ thống giám sát, đánh giá; nhân rộng mô hình giám sát an ninh hiệu đại và giám sát của cộng đồng</t>
  </si>
  <si>
    <t>+ Tổ chức đánh giá, phân hạng sản phẩm OCOP cấp huyện đợt 1, đợt 2 năm 2024; in, khung giấy chứng nhận sản phẩm OCOP</t>
  </si>
  <si>
    <t>+ Tổ chức tập huấn, học tập kinh nghiệm nâng cao năng lực cho chủ thể tham gia chu trình OCOP, cán bộ thực hiện chương trình OCOP; tập huấn về chương trình số hóa hồ sơ sản phẩm (2 lớp + học tập kinh nghiệm thực tế)</t>
  </si>
  <si>
    <t>+ Truyền thông, thông tin tuyên truyền về chương trình mỗi xã một sản phẩm OCOP (1 phóng sự, 2 bài báo điện tử)</t>
  </si>
  <si>
    <r>
      <rPr>
        <b/>
        <sz val="12"/>
        <color indexed="8"/>
        <rFont val="Times New Roman"/>
        <family val="1"/>
      </rPr>
      <t>Nội dung thành phần số 3</t>
    </r>
    <r>
      <rPr>
        <sz val="12"/>
        <color indexed="8"/>
        <rFont val="Times New Roman"/>
        <family val="1"/>
      </rPr>
      <t>: 
Tiếp tục thực hiện có hiệu quả cơ cấu lại ngành nông nghiệp, phát triển kinh tế nông thôn; triển khai mạnh mẽ Chương trình mỗi xã một sản phẩm (OCOP) nhằm nâng cao giá trị tăng, phù hợp với quá trình chuyển đổi số, thích ứng với biến đổi khí hậu; pát triển mạnh ngành nghề nông thôn; phát triển du lịch nông thôn; nâng coa hiệu quả hoạt động của các HTX, hỗ trợ các doanh nghiệp khởi nghiệp ở nông thôn; nâng cao chất lượng đào tạo nghề cho lao động nông thôn; góp phần nâng cao thu nhập cho người dân theo hướng bền vững</t>
    </r>
  </si>
  <si>
    <t>Mục tiêu sau điều chỉnh, bổ sung</t>
  </si>
  <si>
    <t>Ban QLDA ĐTXD huyện</t>
  </si>
  <si>
    <t>(Kèm theo Tờ trình số 62/TTr-UBND ngày 08/3/2024 của UBND huyện)</t>
  </si>
</sst>
</file>

<file path=xl/styles.xml><?xml version="1.0" encoding="utf-8"?>
<styleSheet xmlns="http://schemas.openxmlformats.org/spreadsheetml/2006/main">
  <numFmts count="30">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_(* #,##0.0_);_(* \(#,##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00_);_(* \(#,##0.000\);_(* &quot;-&quot;??_);_(@_)"/>
  </numFmts>
  <fonts count="72">
    <font>
      <sz val="11"/>
      <color theme="1"/>
      <name val="Calibri"/>
      <family val="2"/>
    </font>
    <font>
      <sz val="11"/>
      <color indexed="8"/>
      <name val="Calibri"/>
      <family val="2"/>
    </font>
    <font>
      <sz val="12"/>
      <color indexed="8"/>
      <name val="Times New Roman"/>
      <family val="1"/>
    </font>
    <font>
      <b/>
      <sz val="12"/>
      <color indexed="8"/>
      <name val="Times New Roman"/>
      <family val="1"/>
    </font>
    <font>
      <i/>
      <sz val="11"/>
      <color indexed="8"/>
      <name val="Times New Roman"/>
      <family val="1"/>
    </font>
    <font>
      <b/>
      <i/>
      <sz val="11"/>
      <color indexed="8"/>
      <name val="Times New Roman"/>
      <family val="1"/>
    </font>
    <font>
      <sz val="10"/>
      <name val="Arial"/>
      <family val="2"/>
    </font>
    <font>
      <sz val="11"/>
      <name val=".VnArial"/>
      <family val="2"/>
    </font>
    <font>
      <sz val="11"/>
      <color indexed="9"/>
      <name val="Calibri"/>
      <family val="2"/>
    </font>
    <font>
      <sz val="11"/>
      <color indexed="20"/>
      <name val="Calibri"/>
      <family val="2"/>
    </font>
    <font>
      <b/>
      <sz val="11"/>
      <color indexed="52"/>
      <name val="Calibri"/>
      <family val="2"/>
    </font>
    <font>
      <sz val="12"/>
      <color indexed="8"/>
      <name val="times new roman"/>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b/>
      <i/>
      <sz val="12"/>
      <color indexed="8"/>
      <name val="Times New Roman"/>
      <family val="1"/>
    </font>
    <font>
      <i/>
      <sz val="11"/>
      <color indexed="8"/>
      <name val="Calibri"/>
      <family val="2"/>
    </font>
    <font>
      <b/>
      <sz val="13"/>
      <color indexed="8"/>
      <name val="Calibri"/>
      <family val="2"/>
    </font>
    <font>
      <sz val="13"/>
      <color indexed="8"/>
      <name val="Calibri"/>
      <family val="2"/>
    </font>
    <font>
      <sz val="13"/>
      <color indexed="8"/>
      <name val="Times New Roman"/>
      <family val="1"/>
    </font>
    <font>
      <b/>
      <sz val="13"/>
      <color indexed="8"/>
      <name val="Times New Roman"/>
      <family val="1"/>
    </font>
    <font>
      <i/>
      <sz val="9"/>
      <color indexed="8"/>
      <name val="Times New Roman"/>
      <family val="1"/>
    </font>
    <font>
      <i/>
      <sz val="13"/>
      <color indexed="8"/>
      <name val="Times New Roman"/>
      <family val="1"/>
    </font>
    <font>
      <i/>
      <sz val="12"/>
      <color indexed="8"/>
      <name val="Times New Roman"/>
      <family val="1"/>
    </font>
    <font>
      <b/>
      <sz val="12"/>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2"/>
      <color theme="1"/>
      <name val="Times New Roman"/>
      <family val="1"/>
    </font>
    <font>
      <b/>
      <sz val="12"/>
      <color theme="1"/>
      <name val="Times New Roman"/>
      <family val="1"/>
    </font>
    <font>
      <b/>
      <i/>
      <sz val="12"/>
      <color theme="1"/>
      <name val="Times New Roman"/>
      <family val="1"/>
    </font>
    <font>
      <i/>
      <sz val="11"/>
      <color theme="1"/>
      <name val="Calibri"/>
      <family val="2"/>
    </font>
    <font>
      <b/>
      <sz val="13"/>
      <color theme="1"/>
      <name val="Calibri"/>
      <family val="2"/>
    </font>
    <font>
      <sz val="13"/>
      <color theme="1"/>
      <name val="Calibri"/>
      <family val="2"/>
    </font>
    <font>
      <sz val="13"/>
      <color theme="1"/>
      <name val="Times New Roman"/>
      <family val="1"/>
    </font>
    <font>
      <b/>
      <sz val="13"/>
      <color theme="1"/>
      <name val="Times New Roman"/>
      <family val="1"/>
    </font>
    <font>
      <b/>
      <i/>
      <sz val="11"/>
      <color theme="1"/>
      <name val="Times New Roman"/>
      <family val="1"/>
    </font>
    <font>
      <sz val="12"/>
      <color rgb="FF000000"/>
      <name val="Times New Roman"/>
      <family val="1"/>
    </font>
    <font>
      <i/>
      <sz val="11"/>
      <color theme="1"/>
      <name val="Times New Roman"/>
      <family val="1"/>
    </font>
    <font>
      <i/>
      <sz val="9"/>
      <color theme="1"/>
      <name val="Times New Roman"/>
      <family val="1"/>
    </font>
    <font>
      <b/>
      <sz val="12"/>
      <color rgb="FFFF0000"/>
      <name val="Times New Roman"/>
      <family val="1"/>
    </font>
    <font>
      <i/>
      <sz val="13"/>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style="thin"/>
      <top style="thin"/>
      <bottom style="thin"/>
    </border>
    <border>
      <left/>
      <right/>
      <top style="thin"/>
      <bottom/>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1"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3">
    <xf numFmtId="0" fontId="0" fillId="0" borderId="0" xfId="0" applyFont="1" applyAlignment="1">
      <alignment/>
    </xf>
    <xf numFmtId="0" fontId="51" fillId="0" borderId="0" xfId="0" applyNumberFormat="1" applyFont="1" applyAlignment="1">
      <alignment horizontal="center" vertical="center" wrapText="1"/>
    </xf>
    <xf numFmtId="0" fontId="51" fillId="0" borderId="0" xfId="0" applyFont="1" applyAlignment="1">
      <alignment vertical="center" wrapText="1"/>
    </xf>
    <xf numFmtId="3" fontId="51" fillId="0" borderId="0" xfId="0" applyNumberFormat="1" applyFont="1" applyAlignment="1">
      <alignment vertical="center" wrapText="1"/>
    </xf>
    <xf numFmtId="0" fontId="56" fillId="0" borderId="10" xfId="42" applyNumberFormat="1" applyFont="1" applyBorder="1" applyAlignment="1">
      <alignment horizontal="center" vertical="center" wrapText="1"/>
    </xf>
    <xf numFmtId="178" fontId="56" fillId="0" borderId="10" xfId="42" applyNumberFormat="1" applyFont="1" applyBorder="1" applyAlignment="1">
      <alignment horizontal="center" vertical="center" wrapText="1"/>
    </xf>
    <xf numFmtId="3" fontId="56" fillId="0" borderId="10" xfId="42" applyNumberFormat="1" applyFont="1" applyBorder="1" applyAlignment="1">
      <alignment horizontal="center" vertical="center" wrapText="1"/>
    </xf>
    <xf numFmtId="0" fontId="56" fillId="0" borderId="10" xfId="0" applyFont="1" applyBorder="1" applyAlignment="1">
      <alignment horizontal="center" vertical="center" wrapText="1"/>
    </xf>
    <xf numFmtId="0" fontId="51" fillId="0" borderId="0" xfId="0" applyFont="1" applyAlignment="1">
      <alignment horizontal="center" vertical="center" wrapText="1"/>
    </xf>
    <xf numFmtId="178" fontId="56" fillId="0" borderId="10" xfId="42" applyNumberFormat="1" applyFont="1" applyBorder="1" applyAlignment="1">
      <alignment vertical="center" wrapText="1"/>
    </xf>
    <xf numFmtId="3" fontId="56" fillId="0" borderId="10" xfId="42" applyNumberFormat="1" applyFont="1" applyBorder="1" applyAlignment="1">
      <alignment vertical="center" wrapText="1"/>
    </xf>
    <xf numFmtId="0" fontId="56" fillId="0" borderId="10" xfId="0" applyFont="1" applyBorder="1" applyAlignment="1">
      <alignment vertical="center" wrapText="1"/>
    </xf>
    <xf numFmtId="0" fontId="56" fillId="0" borderId="0" xfId="0" applyFont="1" applyAlignment="1">
      <alignment vertical="center" wrapText="1"/>
    </xf>
    <xf numFmtId="0" fontId="51" fillId="0" borderId="10" xfId="42" applyNumberFormat="1" applyFont="1" applyBorder="1" applyAlignment="1">
      <alignment horizontal="center" vertical="center" wrapText="1"/>
    </xf>
    <xf numFmtId="178" fontId="51" fillId="0" borderId="10" xfId="42" applyNumberFormat="1" applyFont="1" applyBorder="1" applyAlignment="1">
      <alignment vertical="center" wrapText="1"/>
    </xf>
    <xf numFmtId="3" fontId="51" fillId="0" borderId="10" xfId="42" applyNumberFormat="1" applyFont="1" applyBorder="1" applyAlignment="1">
      <alignment vertical="center" wrapText="1"/>
    </xf>
    <xf numFmtId="0" fontId="51" fillId="0" borderId="10"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178" fontId="0" fillId="0" borderId="0" xfId="42" applyNumberFormat="1" applyFont="1" applyAlignment="1">
      <alignment vertical="center" wrapText="1"/>
    </xf>
    <xf numFmtId="178" fontId="54" fillId="0" borderId="10" xfId="42" applyNumberFormat="1" applyFont="1" applyBorder="1" applyAlignment="1">
      <alignment horizontal="center" vertical="center" wrapText="1"/>
    </xf>
    <xf numFmtId="0" fontId="54" fillId="0" borderId="10" xfId="0" applyFont="1" applyBorder="1" applyAlignment="1">
      <alignment vertical="center" wrapText="1"/>
    </xf>
    <xf numFmtId="178" fontId="54" fillId="0" borderId="10" xfId="42" applyNumberFormat="1" applyFont="1" applyBorder="1" applyAlignment="1">
      <alignment vertical="center" wrapText="1"/>
    </xf>
    <xf numFmtId="0" fontId="54" fillId="0" borderId="0" xfId="0" applyFont="1" applyAlignment="1">
      <alignment vertical="center" wrapText="1"/>
    </xf>
    <xf numFmtId="0" fontId="0" fillId="0" borderId="10" xfId="0" applyBorder="1" applyAlignment="1">
      <alignment vertical="center" wrapText="1"/>
    </xf>
    <xf numFmtId="178" fontId="0" fillId="0" borderId="10" xfId="42" applyNumberFormat="1" applyFont="1" applyBorder="1" applyAlignment="1">
      <alignment vertical="center" wrapText="1"/>
    </xf>
    <xf numFmtId="178" fontId="54" fillId="0" borderId="0" xfId="42" applyNumberFormat="1" applyFont="1" applyAlignment="1">
      <alignment vertical="center" wrapText="1"/>
    </xf>
    <xf numFmtId="178" fontId="51" fillId="0" borderId="0" xfId="42" applyNumberFormat="1" applyFont="1" applyAlignment="1">
      <alignment vertical="center" wrapText="1"/>
    </xf>
    <xf numFmtId="0" fontId="57" fillId="0" borderId="0" xfId="0" applyFont="1" applyAlignment="1">
      <alignment vertical="center" wrapText="1"/>
    </xf>
    <xf numFmtId="178" fontId="57" fillId="0" borderId="0" xfId="42" applyNumberFormat="1" applyFont="1" applyAlignment="1">
      <alignment vertical="center" wrapText="1"/>
    </xf>
    <xf numFmtId="0" fontId="58" fillId="0" borderId="10" xfId="0" applyFont="1" applyBorder="1" applyAlignment="1">
      <alignment horizontal="center" vertical="center" wrapText="1"/>
    </xf>
    <xf numFmtId="178" fontId="58" fillId="0" borderId="10" xfId="42" applyNumberFormat="1" applyFont="1" applyBorder="1" applyAlignment="1">
      <alignment horizontal="center" vertical="center" wrapText="1"/>
    </xf>
    <xf numFmtId="0" fontId="58" fillId="0" borderId="0" xfId="0" applyFont="1" applyAlignment="1">
      <alignment horizontal="center" vertical="center" wrapText="1"/>
    </xf>
    <xf numFmtId="0" fontId="57" fillId="0" borderId="10" xfId="0" applyFont="1" applyBorder="1" applyAlignment="1">
      <alignment vertical="center" wrapText="1"/>
    </xf>
    <xf numFmtId="178" fontId="57" fillId="0" borderId="10" xfId="42" applyNumberFormat="1" applyFont="1" applyBorder="1" applyAlignment="1">
      <alignment vertical="center" wrapText="1"/>
    </xf>
    <xf numFmtId="178" fontId="57" fillId="0" borderId="10" xfId="42" applyNumberFormat="1" applyFont="1" applyBorder="1" applyAlignment="1">
      <alignment horizontal="center" vertical="center" wrapText="1"/>
    </xf>
    <xf numFmtId="178" fontId="57" fillId="0" borderId="0" xfId="42" applyNumberFormat="1" applyFont="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58" fillId="0" borderId="10" xfId="0" applyFont="1" applyBorder="1" applyAlignment="1">
      <alignment vertical="center" wrapText="1"/>
    </xf>
    <xf numFmtId="178" fontId="58" fillId="0" borderId="10" xfId="42" applyNumberFormat="1" applyFont="1" applyBorder="1" applyAlignment="1">
      <alignment vertical="center" wrapText="1"/>
    </xf>
    <xf numFmtId="0" fontId="57" fillId="0" borderId="0" xfId="0" applyFont="1" applyAlignment="1">
      <alignment horizontal="center" vertical="center" wrapText="1"/>
    </xf>
    <xf numFmtId="0" fontId="57" fillId="0" borderId="0" xfId="0" applyFont="1" applyAlignment="1">
      <alignment vertical="center"/>
    </xf>
    <xf numFmtId="0" fontId="58" fillId="0" borderId="0" xfId="0" applyFont="1" applyAlignment="1">
      <alignment vertical="center"/>
    </xf>
    <xf numFmtId="178" fontId="57" fillId="0" borderId="10" xfId="42" applyNumberFormat="1" applyFont="1" applyBorder="1" applyAlignment="1">
      <alignment horizontal="center" vertical="center"/>
    </xf>
    <xf numFmtId="178" fontId="58" fillId="0" borderId="10" xfId="42" applyNumberFormat="1" applyFont="1" applyBorder="1" applyAlignment="1">
      <alignment vertical="center"/>
    </xf>
    <xf numFmtId="178" fontId="57" fillId="0" borderId="10" xfId="42" applyNumberFormat="1" applyFont="1" applyBorder="1" applyAlignment="1">
      <alignment vertical="center"/>
    </xf>
    <xf numFmtId="3" fontId="57" fillId="0" borderId="0" xfId="42" applyNumberFormat="1" applyFont="1" applyAlignment="1">
      <alignment vertical="center" wrapText="1"/>
    </xf>
    <xf numFmtId="3" fontId="57" fillId="0" borderId="10" xfId="42" applyNumberFormat="1" applyFont="1" applyBorder="1" applyAlignment="1">
      <alignment horizontal="center" vertical="center" wrapText="1"/>
    </xf>
    <xf numFmtId="3" fontId="58" fillId="0" borderId="10" xfId="42" applyNumberFormat="1" applyFont="1" applyBorder="1" applyAlignment="1">
      <alignment vertical="center" wrapText="1"/>
    </xf>
    <xf numFmtId="3" fontId="57" fillId="0" borderId="10" xfId="42" applyNumberFormat="1" applyFont="1" applyBorder="1" applyAlignment="1">
      <alignment vertical="center" wrapText="1"/>
    </xf>
    <xf numFmtId="178" fontId="58" fillId="0" borderId="0" xfId="42" applyNumberFormat="1" applyFont="1" applyAlignment="1">
      <alignment vertical="center" wrapText="1"/>
    </xf>
    <xf numFmtId="0" fontId="57" fillId="0" borderId="0" xfId="42" applyNumberFormat="1" applyFont="1" applyAlignment="1">
      <alignment horizontal="center" vertical="center" wrapText="1"/>
    </xf>
    <xf numFmtId="0" fontId="58" fillId="0" borderId="10" xfId="42" applyNumberFormat="1" applyFont="1" applyBorder="1" applyAlignment="1">
      <alignment horizontal="center" vertical="center" wrapText="1"/>
    </xf>
    <xf numFmtId="0" fontId="57" fillId="0" borderId="10" xfId="42" applyNumberFormat="1" applyFont="1" applyBorder="1" applyAlignment="1">
      <alignment horizontal="center" vertical="center" wrapText="1"/>
    </xf>
    <xf numFmtId="3" fontId="58" fillId="0" borderId="10" xfId="42" applyNumberFormat="1" applyFont="1" applyBorder="1" applyAlignment="1">
      <alignment horizontal="center" vertical="center" wrapText="1"/>
    </xf>
    <xf numFmtId="3" fontId="57" fillId="0" borderId="10" xfId="42" applyNumberFormat="1" applyFont="1" applyBorder="1" applyAlignment="1">
      <alignment vertical="center"/>
    </xf>
    <xf numFmtId="179" fontId="0" fillId="0" borderId="0" xfId="42" applyNumberFormat="1" applyFont="1" applyAlignment="1">
      <alignment vertical="center" wrapText="1"/>
    </xf>
    <xf numFmtId="0" fontId="51" fillId="0" borderId="10" xfId="0" applyFont="1" applyBorder="1" applyAlignment="1">
      <alignment horizontal="center" vertical="center" wrapText="1"/>
    </xf>
    <xf numFmtId="0" fontId="60" fillId="0" borderId="0" xfId="0" applyFont="1" applyAlignment="1">
      <alignment vertical="center" wrapText="1"/>
    </xf>
    <xf numFmtId="0" fontId="0" fillId="0" borderId="0" xfId="42" applyNumberFormat="1" applyFont="1" applyAlignment="1">
      <alignment horizontal="center" vertical="center" wrapText="1"/>
    </xf>
    <xf numFmtId="178" fontId="56" fillId="0" borderId="0" xfId="0" applyNumberFormat="1" applyFont="1" applyAlignment="1">
      <alignment vertical="center" wrapText="1"/>
    </xf>
    <xf numFmtId="178" fontId="51" fillId="0" borderId="0" xfId="0" applyNumberFormat="1" applyFont="1" applyAlignment="1">
      <alignment vertical="center" wrapText="1"/>
    </xf>
    <xf numFmtId="178" fontId="56" fillId="0" borderId="0" xfId="42" applyNumberFormat="1" applyFont="1" applyAlignment="1">
      <alignment vertical="center" wrapText="1"/>
    </xf>
    <xf numFmtId="179" fontId="56" fillId="0" borderId="10" xfId="42" applyNumberFormat="1" applyFont="1" applyBorder="1" applyAlignment="1">
      <alignment vertical="center" wrapText="1"/>
    </xf>
    <xf numFmtId="0" fontId="0" fillId="0" borderId="0" xfId="0" applyNumberFormat="1" applyAlignment="1">
      <alignment horizontal="center" vertical="center" wrapText="1"/>
    </xf>
    <xf numFmtId="0" fontId="0" fillId="0" borderId="10" xfId="0" applyNumberFormat="1" applyBorder="1" applyAlignment="1">
      <alignment horizontal="center" vertical="center" wrapText="1"/>
    </xf>
    <xf numFmtId="0" fontId="51" fillId="0" borderId="10" xfId="0" applyNumberFormat="1" applyFont="1" applyBorder="1" applyAlignment="1">
      <alignment horizontal="center" vertical="center" wrapText="1"/>
    </xf>
    <xf numFmtId="3" fontId="56" fillId="0" borderId="0" xfId="42" applyNumberFormat="1" applyFont="1" applyAlignment="1">
      <alignment vertical="center" wrapText="1"/>
    </xf>
    <xf numFmtId="0" fontId="56" fillId="0" borderId="10" xfId="0" applyFont="1" applyBorder="1" applyAlignment="1">
      <alignment horizontal="center" vertical="center" wrapText="1"/>
    </xf>
    <xf numFmtId="178" fontId="51" fillId="0" borderId="10" xfId="42" applyNumberFormat="1" applyFont="1" applyBorder="1" applyAlignment="1">
      <alignment horizontal="center" vertical="center" wrapText="1"/>
    </xf>
    <xf numFmtId="0" fontId="51" fillId="0" borderId="0" xfId="0" applyFont="1" applyAlignment="1">
      <alignment horizontal="center" vertical="center" wrapText="1"/>
    </xf>
    <xf numFmtId="0" fontId="51" fillId="0" borderId="0" xfId="42" applyNumberFormat="1" applyFont="1" applyAlignment="1">
      <alignment horizontal="center" vertical="center" wrapText="1"/>
    </xf>
    <xf numFmtId="179" fontId="51" fillId="0" borderId="0" xfId="42" applyNumberFormat="1" applyFont="1" applyAlignment="1">
      <alignment vertical="center" wrapText="1"/>
    </xf>
    <xf numFmtId="179" fontId="51" fillId="0" borderId="10" xfId="42" applyNumberFormat="1" applyFont="1" applyBorder="1" applyAlignment="1">
      <alignment horizontal="center" vertical="center" wrapText="1"/>
    </xf>
    <xf numFmtId="179" fontId="51" fillId="0" borderId="10" xfId="42" applyNumberFormat="1" applyFont="1" applyBorder="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horizontal="center" vertical="center" wrapText="1"/>
    </xf>
    <xf numFmtId="0" fontId="63" fillId="0" borderId="0" xfId="0" applyFont="1" applyAlignment="1">
      <alignment vertical="center" wrapText="1"/>
    </xf>
    <xf numFmtId="0" fontId="64" fillId="0" borderId="10" xfId="0" applyFont="1" applyBorder="1" applyAlignment="1">
      <alignment horizontal="center" vertical="center" wrapText="1"/>
    </xf>
    <xf numFmtId="178" fontId="64" fillId="0" borderId="10" xfId="42" applyNumberFormat="1" applyFont="1" applyBorder="1" applyAlignment="1">
      <alignment horizontal="center" vertical="center" wrapText="1"/>
    </xf>
    <xf numFmtId="0" fontId="61" fillId="0" borderId="0" xfId="0" applyFont="1" applyAlignment="1">
      <alignment horizontal="center" vertical="center" wrapText="1"/>
    </xf>
    <xf numFmtId="0" fontId="64" fillId="0" borderId="10" xfId="0" applyFont="1" applyBorder="1" applyAlignment="1">
      <alignment vertical="center" wrapText="1"/>
    </xf>
    <xf numFmtId="178" fontId="64" fillId="0" borderId="10" xfId="42" applyNumberFormat="1" applyFont="1" applyBorder="1" applyAlignment="1">
      <alignment vertical="center" wrapText="1"/>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178" fontId="63" fillId="0" borderId="10" xfId="42" applyNumberFormat="1" applyFont="1" applyBorder="1" applyAlignment="1">
      <alignment vertical="center" wrapText="1"/>
    </xf>
    <xf numFmtId="0" fontId="62" fillId="0" borderId="0" xfId="0" applyFont="1" applyAlignment="1">
      <alignment horizontal="center" vertical="center" wrapText="1"/>
    </xf>
    <xf numFmtId="178" fontId="62" fillId="0" borderId="0" xfId="42" applyNumberFormat="1" applyFont="1" applyAlignment="1">
      <alignment vertical="center" wrapText="1"/>
    </xf>
    <xf numFmtId="178" fontId="0" fillId="0" borderId="0" xfId="0" applyNumberFormat="1" applyAlignment="1">
      <alignment vertical="center" wrapText="1"/>
    </xf>
    <xf numFmtId="0" fontId="56" fillId="0" borderId="10" xfId="0" applyFont="1" applyBorder="1" applyAlignment="1">
      <alignment horizontal="center" vertical="center" wrapText="1"/>
    </xf>
    <xf numFmtId="0" fontId="56"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3" fontId="51" fillId="0" borderId="0" xfId="42" applyNumberFormat="1" applyFont="1" applyAlignment="1">
      <alignment vertical="center" wrapText="1"/>
    </xf>
    <xf numFmtId="3" fontId="51" fillId="0" borderId="10" xfId="42" applyNumberFormat="1" applyFont="1" applyBorder="1" applyAlignment="1">
      <alignment horizontal="center" vertical="center" wrapText="1"/>
    </xf>
    <xf numFmtId="0" fontId="65" fillId="0" borderId="0" xfId="0" applyFont="1" applyAlignment="1">
      <alignment horizontal="right" vertical="center" wrapText="1"/>
    </xf>
    <xf numFmtId="178" fontId="58" fillId="0" borderId="10" xfId="42" applyNumberFormat="1" applyFont="1" applyBorder="1" applyAlignment="1">
      <alignment horizontal="center" vertical="center" wrapText="1"/>
    </xf>
    <xf numFmtId="178" fontId="57" fillId="0" borderId="10" xfId="42" applyNumberFormat="1" applyFont="1" applyBorder="1" applyAlignment="1">
      <alignment horizontal="center" vertical="center" wrapText="1"/>
    </xf>
    <xf numFmtId="0" fontId="57" fillId="0" borderId="10" xfId="0" applyFont="1" applyBorder="1" applyAlignment="1">
      <alignment horizontal="center" vertical="center" wrapText="1"/>
    </xf>
    <xf numFmtId="179" fontId="59" fillId="0" borderId="0" xfId="42" applyNumberFormat="1" applyFont="1" applyAlignment="1">
      <alignment vertical="center" wrapText="1"/>
    </xf>
    <xf numFmtId="179" fontId="59" fillId="0" borderId="0" xfId="42" applyNumberFormat="1" applyFont="1" applyAlignment="1">
      <alignment horizontal="right" vertical="center" wrapText="1"/>
    </xf>
    <xf numFmtId="0" fontId="57" fillId="0" borderId="10" xfId="0" applyFont="1" applyBorder="1" applyAlignment="1" quotePrefix="1">
      <alignment vertical="center" wrapText="1"/>
    </xf>
    <xf numFmtId="0" fontId="66" fillId="0" borderId="10" xfId="0" applyFont="1" applyBorder="1" applyAlignment="1">
      <alignment vertical="center"/>
    </xf>
    <xf numFmtId="0" fontId="66" fillId="0" borderId="10" xfId="0" applyFont="1" applyBorder="1" applyAlignment="1">
      <alignment vertical="center" wrapText="1"/>
    </xf>
    <xf numFmtId="3" fontId="57" fillId="0" borderId="10" xfId="0" applyNumberFormat="1" applyFont="1" applyBorder="1" applyAlignment="1">
      <alignment horizontal="center" vertical="center" wrapText="1"/>
    </xf>
    <xf numFmtId="178" fontId="66" fillId="0" borderId="10" xfId="42" applyNumberFormat="1" applyFont="1" applyBorder="1" applyAlignment="1">
      <alignment horizontal="center" vertical="center"/>
    </xf>
    <xf numFmtId="178" fontId="57" fillId="0" borderId="10" xfId="0" applyNumberFormat="1" applyFont="1" applyBorder="1" applyAlignment="1">
      <alignment vertical="center" wrapText="1"/>
    </xf>
    <xf numFmtId="178" fontId="67" fillId="0" borderId="0" xfId="42" applyNumberFormat="1" applyFont="1" applyAlignment="1">
      <alignment vertical="center" wrapText="1"/>
    </xf>
    <xf numFmtId="178" fontId="68" fillId="0" borderId="10" xfId="42" applyNumberFormat="1" applyFont="1" applyBorder="1" applyAlignment="1">
      <alignment horizontal="center" vertical="center" wrapText="1"/>
    </xf>
    <xf numFmtId="178" fontId="65" fillId="0" borderId="10" xfId="42" applyNumberFormat="1" applyFont="1" applyBorder="1" applyAlignment="1">
      <alignment vertical="center" wrapText="1"/>
    </xf>
    <xf numFmtId="178" fontId="67" fillId="0" borderId="10" xfId="42" applyNumberFormat="1" applyFont="1" applyBorder="1" applyAlignment="1">
      <alignment vertical="center" wrapText="1"/>
    </xf>
    <xf numFmtId="3" fontId="58" fillId="0" borderId="10" xfId="42" applyNumberFormat="1" applyFont="1" applyBorder="1" applyAlignment="1">
      <alignment horizontal="center" vertical="center" wrapText="1"/>
    </xf>
    <xf numFmtId="3" fontId="51" fillId="0" borderId="0" xfId="0" applyNumberFormat="1" applyFont="1" applyAlignment="1">
      <alignment horizontal="center" vertical="center" wrapText="1"/>
    </xf>
    <xf numFmtId="3" fontId="56" fillId="0" borderId="10" xfId="0" applyNumberFormat="1" applyFont="1" applyBorder="1" applyAlignment="1">
      <alignment horizontal="center" vertical="center" wrapText="1"/>
    </xf>
    <xf numFmtId="3" fontId="56" fillId="0" borderId="10" xfId="0" applyNumberFormat="1" applyFont="1" applyBorder="1" applyAlignment="1">
      <alignment vertical="center" wrapText="1"/>
    </xf>
    <xf numFmtId="3" fontId="56" fillId="0" borderId="0" xfId="0" applyNumberFormat="1" applyFont="1" applyAlignment="1">
      <alignment vertical="center" wrapText="1"/>
    </xf>
    <xf numFmtId="3" fontId="51" fillId="0" borderId="10" xfId="0" applyNumberFormat="1" applyFont="1" applyBorder="1" applyAlignment="1">
      <alignment horizontal="center" vertical="center" wrapText="1"/>
    </xf>
    <xf numFmtId="3" fontId="51" fillId="0" borderId="10" xfId="0" applyNumberFormat="1" applyFont="1" applyBorder="1" applyAlignment="1">
      <alignment vertical="center" wrapText="1"/>
    </xf>
    <xf numFmtId="3" fontId="57" fillId="0" borderId="0" xfId="42" applyNumberFormat="1" applyFont="1" applyAlignment="1">
      <alignment horizontal="center" vertical="center" wrapText="1"/>
    </xf>
    <xf numFmtId="3" fontId="58" fillId="0" borderId="0" xfId="42" applyNumberFormat="1" applyFont="1" applyAlignment="1">
      <alignment vertical="center" wrapText="1"/>
    </xf>
    <xf numFmtId="178" fontId="58" fillId="0" borderId="10" xfId="42" applyNumberFormat="1" applyFont="1" applyBorder="1" applyAlignment="1">
      <alignment horizontal="center" vertical="center" wrapText="1"/>
    </xf>
    <xf numFmtId="3" fontId="57" fillId="0" borderId="10" xfId="42" applyNumberFormat="1" applyFont="1" applyBorder="1" applyAlignment="1">
      <alignment horizontal="center" vertical="center" wrapText="1"/>
    </xf>
    <xf numFmtId="184" fontId="57" fillId="0" borderId="0" xfId="42" applyNumberFormat="1" applyFont="1" applyAlignment="1">
      <alignment vertical="center" wrapText="1"/>
    </xf>
    <xf numFmtId="184" fontId="58" fillId="0" borderId="10" xfId="42" applyNumberFormat="1" applyFont="1" applyBorder="1" applyAlignment="1">
      <alignment vertical="center" wrapText="1"/>
    </xf>
    <xf numFmtId="184" fontId="57" fillId="0" borderId="10" xfId="42" applyNumberFormat="1" applyFont="1" applyBorder="1" applyAlignment="1">
      <alignment vertical="center" wrapText="1"/>
    </xf>
    <xf numFmtId="184" fontId="58" fillId="0" borderId="10" xfId="42" applyNumberFormat="1" applyFont="1" applyBorder="1" applyAlignment="1">
      <alignment horizontal="center" vertical="center" wrapText="1"/>
    </xf>
    <xf numFmtId="184" fontId="69" fillId="0" borderId="10" xfId="42" applyNumberFormat="1" applyFont="1" applyBorder="1" applyAlignment="1">
      <alignment vertical="center" wrapText="1"/>
    </xf>
    <xf numFmtId="0" fontId="56" fillId="0" borderId="0" xfId="0" applyFont="1" applyAlignment="1">
      <alignment horizontal="center" vertical="center" wrapText="1"/>
    </xf>
    <xf numFmtId="0" fontId="67" fillId="0" borderId="0" xfId="0" applyFont="1" applyAlignment="1">
      <alignment horizontal="center" vertical="center" wrapText="1"/>
    </xf>
    <xf numFmtId="0" fontId="64" fillId="0" borderId="0" xfId="0" applyFont="1" applyAlignment="1">
      <alignment horizontal="center" vertical="center" wrapText="1"/>
    </xf>
    <xf numFmtId="178" fontId="63" fillId="0" borderId="0" xfId="42" applyNumberFormat="1" applyFont="1" applyAlignment="1">
      <alignment horizontal="center" vertical="center" wrapText="1"/>
    </xf>
    <xf numFmtId="178" fontId="65" fillId="0" borderId="0" xfId="42" applyNumberFormat="1" applyFont="1" applyAlignment="1">
      <alignment horizontal="right" vertical="center" wrapText="1"/>
    </xf>
    <xf numFmtId="0" fontId="70" fillId="0" borderId="0" xfId="0" applyFont="1" applyAlignment="1">
      <alignment horizontal="center" vertical="center" wrapText="1"/>
    </xf>
    <xf numFmtId="0" fontId="58" fillId="0" borderId="0" xfId="0" applyFont="1" applyAlignment="1">
      <alignment horizontal="center" vertical="center" wrapText="1"/>
    </xf>
    <xf numFmtId="0" fontId="71" fillId="0" borderId="0" xfId="0" applyFont="1" applyAlignment="1">
      <alignment horizontal="center" vertical="center" wrapText="1"/>
    </xf>
    <xf numFmtId="184" fontId="58" fillId="0" borderId="10" xfId="42" applyNumberFormat="1" applyFont="1" applyBorder="1" applyAlignment="1">
      <alignment horizontal="center" vertical="center" wrapText="1"/>
    </xf>
    <xf numFmtId="178" fontId="58" fillId="0" borderId="10" xfId="42" applyNumberFormat="1" applyFont="1" applyBorder="1" applyAlignment="1">
      <alignment horizontal="center" vertical="center" wrapText="1"/>
    </xf>
    <xf numFmtId="178" fontId="58" fillId="0" borderId="11" xfId="42" applyNumberFormat="1" applyFont="1" applyBorder="1" applyAlignment="1">
      <alignment horizontal="center" vertical="center" wrapText="1"/>
    </xf>
    <xf numFmtId="178" fontId="58" fillId="0" borderId="12" xfId="42" applyNumberFormat="1"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0" xfId="0" applyFont="1" applyAlignment="1">
      <alignment horizontal="center" vertical="center" wrapText="1"/>
    </xf>
    <xf numFmtId="0" fontId="57" fillId="0" borderId="13" xfId="0" applyFont="1" applyBorder="1" applyAlignment="1">
      <alignment horizontal="right" vertical="center"/>
    </xf>
    <xf numFmtId="0" fontId="71" fillId="0" borderId="0" xfId="0" applyFont="1" applyAlignment="1">
      <alignment horizontal="center" vertical="center"/>
    </xf>
    <xf numFmtId="0" fontId="58" fillId="0" borderId="0" xfId="0" applyFont="1" applyAlignment="1">
      <alignment horizontal="center" vertical="center"/>
    </xf>
    <xf numFmtId="178" fontId="58" fillId="0" borderId="10" xfId="42" applyNumberFormat="1" applyFont="1" applyBorder="1" applyAlignment="1">
      <alignment horizontal="center" vertical="center"/>
    </xf>
    <xf numFmtId="178" fontId="58" fillId="0" borderId="14" xfId="42" applyNumberFormat="1" applyFont="1" applyBorder="1" applyAlignment="1">
      <alignment horizontal="center" vertical="center"/>
    </xf>
    <xf numFmtId="178" fontId="58" fillId="0" borderId="15" xfId="42" applyNumberFormat="1" applyFont="1" applyBorder="1" applyAlignment="1">
      <alignment horizontal="center" vertical="center"/>
    </xf>
    <xf numFmtId="0" fontId="58" fillId="0" borderId="10" xfId="42" applyNumberFormat="1" applyFont="1" applyBorder="1" applyAlignment="1">
      <alignment horizontal="center" vertical="center" wrapText="1"/>
    </xf>
    <xf numFmtId="178" fontId="58" fillId="0" borderId="0" xfId="42" applyNumberFormat="1" applyFont="1" applyAlignment="1">
      <alignment horizontal="center" vertical="center" wrapText="1"/>
    </xf>
    <xf numFmtId="178" fontId="71" fillId="0" borderId="0" xfId="42" applyNumberFormat="1" applyFont="1" applyAlignment="1">
      <alignment horizontal="center" vertical="center" wrapText="1"/>
    </xf>
    <xf numFmtId="178" fontId="71" fillId="0" borderId="16" xfId="42" applyNumberFormat="1" applyFont="1" applyBorder="1" applyAlignment="1">
      <alignment horizontal="left" vertical="center" wrapText="1"/>
    </xf>
    <xf numFmtId="184" fontId="59" fillId="0" borderId="0" xfId="42" applyNumberFormat="1" applyFont="1" applyAlignment="1">
      <alignment horizontal="center" vertical="center" wrapText="1"/>
    </xf>
    <xf numFmtId="184" fontId="57" fillId="0" borderId="0" xfId="42" applyNumberFormat="1" applyFont="1" applyAlignment="1">
      <alignment horizontal="center" vertical="center" wrapText="1"/>
    </xf>
    <xf numFmtId="0" fontId="67" fillId="0" borderId="16" xfId="0" applyFont="1" applyBorder="1" applyAlignment="1">
      <alignment horizontal="center" vertical="center" wrapText="1"/>
    </xf>
    <xf numFmtId="178" fontId="65" fillId="0" borderId="0" xfId="42" applyNumberFormat="1" applyFont="1" applyAlignment="1">
      <alignment horizontal="center" vertical="center" wrapText="1"/>
    </xf>
    <xf numFmtId="178" fontId="56" fillId="0" borderId="10" xfId="42" applyNumberFormat="1" applyFont="1" applyBorder="1" applyAlignment="1">
      <alignment horizontal="center" vertical="center" wrapText="1"/>
    </xf>
    <xf numFmtId="0" fontId="56" fillId="0" borderId="10" xfId="0" applyFont="1" applyBorder="1" applyAlignment="1">
      <alignment horizontal="center" vertical="center" wrapText="1"/>
    </xf>
    <xf numFmtId="178" fontId="67" fillId="0" borderId="0" xfId="42" applyNumberFormat="1" applyFont="1" applyAlignment="1">
      <alignment horizontal="center" vertical="center" wrapText="1"/>
    </xf>
    <xf numFmtId="0" fontId="67" fillId="0" borderId="13" xfId="0" applyFont="1" applyBorder="1" applyAlignment="1">
      <alignment horizontal="center" vertical="center" wrapText="1"/>
    </xf>
    <xf numFmtId="179" fontId="65" fillId="0" borderId="0" xfId="42" applyNumberFormat="1" applyFont="1" applyAlignment="1">
      <alignment horizontal="right" vertical="center" wrapText="1"/>
    </xf>
    <xf numFmtId="179" fontId="67" fillId="0" borderId="0" xfId="42" applyNumberFormat="1" applyFont="1" applyAlignment="1">
      <alignment horizontal="center" vertical="center" wrapText="1"/>
    </xf>
    <xf numFmtId="178" fontId="56" fillId="0" borderId="0" xfId="42" applyNumberFormat="1" applyFont="1" applyAlignment="1">
      <alignment horizontal="center" vertical="center" wrapText="1"/>
    </xf>
    <xf numFmtId="179" fontId="56" fillId="0" borderId="0" xfId="42" applyNumberFormat="1" applyFont="1" applyAlignment="1">
      <alignment horizontal="center" vertical="center" wrapText="1"/>
    </xf>
    <xf numFmtId="179" fontId="56" fillId="0" borderId="10" xfId="42" applyNumberFormat="1" applyFont="1" applyBorder="1" applyAlignment="1">
      <alignment horizontal="center" vertical="center" wrapText="1"/>
    </xf>
    <xf numFmtId="0" fontId="56" fillId="0" borderId="10" xfId="42" applyNumberFormat="1" applyFont="1" applyBorder="1" applyAlignment="1">
      <alignment horizontal="center" vertical="center" wrapText="1"/>
    </xf>
    <xf numFmtId="179" fontId="67" fillId="0" borderId="0" xfId="42" applyNumberFormat="1" applyFont="1" applyAlignment="1">
      <alignment horizontal="right" vertical="center" wrapText="1"/>
    </xf>
    <xf numFmtId="178" fontId="67" fillId="0" borderId="0" xfId="42" applyNumberFormat="1" applyFont="1" applyAlignment="1">
      <alignment horizontal="right" vertical="center" wrapText="1"/>
    </xf>
    <xf numFmtId="178" fontId="71" fillId="0" borderId="13" xfId="42"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3" fontId="51" fillId="0" borderId="10" xfId="42" applyNumberFormat="1" applyFont="1" applyBorder="1" applyAlignment="1">
      <alignment horizontal="center" vertical="center" wrapText="1"/>
    </xf>
    <xf numFmtId="3" fontId="56" fillId="0" borderId="10" xfId="42" applyNumberFormat="1" applyFont="1" applyBorder="1" applyAlignment="1">
      <alignment horizontal="center" vertical="center" wrapText="1"/>
    </xf>
    <xf numFmtId="3" fontId="51" fillId="0" borderId="0" xfId="42" applyNumberFormat="1" applyFont="1" applyAlignment="1">
      <alignment horizontal="center" vertical="center" wrapText="1"/>
    </xf>
    <xf numFmtId="3" fontId="65" fillId="0" borderId="0" xfId="42" applyNumberFormat="1" applyFont="1" applyAlignment="1">
      <alignment horizontal="center" vertical="center" wrapText="1"/>
    </xf>
    <xf numFmtId="3" fontId="56" fillId="0" borderId="0" xfId="42" applyNumberFormat="1" applyFont="1" applyAlignment="1">
      <alignment horizontal="center" vertical="center" wrapText="1"/>
    </xf>
    <xf numFmtId="3" fontId="67" fillId="0" borderId="0" xfId="42" applyNumberFormat="1" applyFont="1" applyAlignment="1">
      <alignment horizontal="center" vertical="center" wrapText="1"/>
    </xf>
    <xf numFmtId="178" fontId="57" fillId="0" borderId="10" xfId="42" applyNumberFormat="1" applyFont="1" applyBorder="1" applyAlignment="1">
      <alignment horizontal="center" vertical="center" wrapText="1"/>
    </xf>
    <xf numFmtId="0" fontId="57" fillId="0" borderId="10" xfId="42" applyNumberFormat="1" applyFont="1" applyBorder="1" applyAlignment="1">
      <alignment horizontal="center" vertical="center" wrapText="1"/>
    </xf>
    <xf numFmtId="0" fontId="71" fillId="0" borderId="0" xfId="42" applyNumberFormat="1" applyFont="1" applyAlignment="1">
      <alignment horizontal="center" vertical="center" wrapText="1"/>
    </xf>
    <xf numFmtId="0" fontId="58" fillId="0" borderId="0" xfId="42" applyNumberFormat="1" applyFont="1" applyAlignment="1">
      <alignment horizontal="center" vertical="center" wrapText="1"/>
    </xf>
    <xf numFmtId="178" fontId="59" fillId="0" borderId="0" xfId="42" applyNumberFormat="1" applyFont="1" applyAlignment="1">
      <alignment horizontal="right" vertical="center" wrapText="1"/>
    </xf>
    <xf numFmtId="178" fontId="51" fillId="0" borderId="10" xfId="42" applyNumberFormat="1" applyFont="1" applyBorder="1" applyAlignment="1">
      <alignment horizontal="center" vertical="center" wrapText="1"/>
    </xf>
    <xf numFmtId="178" fontId="56" fillId="0" borderId="13" xfId="42" applyNumberFormat="1" applyFont="1" applyBorder="1" applyAlignment="1">
      <alignment horizontal="center" vertical="center" wrapText="1"/>
    </xf>
    <xf numFmtId="0" fontId="56" fillId="0" borderId="10" xfId="0" applyNumberFormat="1" applyFont="1" applyBorder="1" applyAlignment="1">
      <alignment horizontal="center" vertical="center" wrapText="1"/>
    </xf>
    <xf numFmtId="0" fontId="60" fillId="0" borderId="0" xfId="0" applyNumberFormat="1" applyFont="1" applyAlignment="1">
      <alignment horizontal="center" vertical="center" wrapText="1"/>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0" fontId="54" fillId="0" borderId="10" xfId="0" applyFont="1" applyBorder="1" applyAlignment="1">
      <alignment horizontal="center" vertical="center" wrapText="1"/>
    </xf>
    <xf numFmtId="0" fontId="0" fillId="0" borderId="0" xfId="0" applyAlignment="1">
      <alignment horizontal="center" vertical="center" wrapText="1"/>
    </xf>
    <xf numFmtId="0" fontId="54" fillId="0" borderId="0" xfId="0" applyNumberFormat="1" applyFont="1" applyAlignment="1">
      <alignment horizontal="center" vertical="center" wrapText="1"/>
    </xf>
    <xf numFmtId="0" fontId="54" fillId="0" borderId="13" xfId="0" applyFont="1" applyBorder="1" applyAlignment="1">
      <alignment horizontal="center" vertical="center" wrapText="1"/>
    </xf>
    <xf numFmtId="3" fontId="57" fillId="0" borderId="10" xfId="42" applyNumberFormat="1" applyFont="1" applyBorder="1" applyAlignment="1">
      <alignment horizontal="center" vertical="center" wrapText="1"/>
    </xf>
    <xf numFmtId="3" fontId="58" fillId="0" borderId="0" xfId="42" applyNumberFormat="1" applyFont="1" applyAlignment="1">
      <alignment horizontal="center" vertical="center" wrapText="1"/>
    </xf>
    <xf numFmtId="3" fontId="57" fillId="0" borderId="11" xfId="42" applyNumberFormat="1" applyFont="1" applyBorder="1" applyAlignment="1">
      <alignment horizontal="center" vertical="center" wrapText="1"/>
    </xf>
    <xf numFmtId="3" fontId="57" fillId="0" borderId="17" xfId="42" applyNumberFormat="1" applyFont="1" applyBorder="1" applyAlignment="1">
      <alignment horizontal="center" vertical="center" wrapText="1"/>
    </xf>
    <xf numFmtId="3" fontId="57" fillId="0" borderId="12" xfId="42" applyNumberFormat="1" applyFont="1" applyBorder="1" applyAlignment="1">
      <alignment horizontal="center" vertical="center" wrapText="1"/>
    </xf>
    <xf numFmtId="3" fontId="59" fillId="0" borderId="0" xfId="42" applyNumberFormat="1" applyFont="1" applyAlignment="1">
      <alignment horizontal="center" vertical="center" wrapText="1"/>
    </xf>
    <xf numFmtId="3" fontId="71" fillId="0" borderId="0" xfId="42" applyNumberFormat="1" applyFont="1" applyAlignment="1">
      <alignment horizontal="center" vertical="center" wrapText="1"/>
    </xf>
    <xf numFmtId="3" fontId="71" fillId="0" borderId="13" xfId="42" applyNumberFormat="1" applyFont="1" applyBorder="1" applyAlignment="1">
      <alignment horizontal="center" vertical="center" wrapText="1"/>
    </xf>
    <xf numFmtId="0" fontId="57" fillId="0" borderId="10" xfId="0" applyFont="1" applyBorder="1" applyAlignment="1">
      <alignment horizontal="center" vertical="center" wrapText="1"/>
    </xf>
    <xf numFmtId="178" fontId="57" fillId="0" borderId="0" xfId="42" applyNumberFormat="1" applyFont="1" applyBorder="1" applyAlignment="1">
      <alignment horizontal="center" vertical="center" wrapText="1"/>
    </xf>
    <xf numFmtId="178" fontId="59" fillId="0" borderId="0" xfId="42" applyNumberFormat="1" applyFont="1" applyAlignment="1">
      <alignment horizontal="center" vertical="center" wrapText="1"/>
    </xf>
    <xf numFmtId="3" fontId="59" fillId="0" borderId="0" xfId="42" applyNumberFormat="1" applyFont="1" applyAlignment="1">
      <alignment horizontal="right" vertical="center" wrapText="1"/>
    </xf>
    <xf numFmtId="3" fontId="58" fillId="0" borderId="10" xfId="42" applyNumberFormat="1" applyFont="1" applyBorder="1" applyAlignment="1">
      <alignment horizontal="center" vertical="center" wrapText="1"/>
    </xf>
    <xf numFmtId="3" fontId="58" fillId="0" borderId="0" xfId="0" applyNumberFormat="1" applyFont="1" applyAlignment="1">
      <alignment vertical="center" wrapText="1"/>
    </xf>
    <xf numFmtId="178" fontId="69" fillId="0" borderId="10" xfId="42" applyNumberFormat="1" applyFont="1" applyBorder="1" applyAlignment="1">
      <alignment vertical="center" wrapText="1"/>
    </xf>
    <xf numFmtId="3" fontId="63" fillId="0" borderId="0" xfId="42" applyNumberFormat="1" applyFont="1" applyAlignment="1">
      <alignment vertical="center" wrapText="1"/>
    </xf>
    <xf numFmtId="3" fontId="64" fillId="0" borderId="10" xfId="42" applyNumberFormat="1" applyFont="1" applyBorder="1" applyAlignment="1">
      <alignment horizontal="center" vertical="center" wrapText="1"/>
    </xf>
    <xf numFmtId="3" fontId="64" fillId="0" borderId="10" xfId="42" applyNumberFormat="1" applyFont="1" applyBorder="1" applyAlignment="1">
      <alignment vertical="center" wrapText="1"/>
    </xf>
    <xf numFmtId="3" fontId="63" fillId="0" borderId="10" xfId="42" applyNumberFormat="1" applyFont="1" applyBorder="1" applyAlignment="1">
      <alignment vertical="center" wrapText="1"/>
    </xf>
    <xf numFmtId="3" fontId="62" fillId="0" borderId="0" xfId="42" applyNumberFormat="1" applyFont="1" applyAlignment="1">
      <alignment vertical="center" wrapText="1"/>
    </xf>
    <xf numFmtId="3" fontId="0" fillId="0" borderId="0" xfId="42" applyNumberFormat="1" applyFont="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3 2" xfId="44"/>
    <cellStyle name="Comma 4 2" xfId="45"/>
    <cellStyle name="Comma 7"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2" xfId="58"/>
    <cellStyle name="Normal 2 3 3 2" xfId="59"/>
    <cellStyle name="Normal 2_CHI TIET CAC SN" xfId="60"/>
    <cellStyle name="Normal 5 2" xfId="61"/>
    <cellStyle name="Normal 5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oatc\Downloads\08.03%20Bi&#7875;u%20&#273;i&#7873;u%20ch&#7881;nh%20ng&#226;n%20s&#225;ch%20(duongthilien_tanyen)(11.03.2024_08h53p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01-CDĐP"/>
      <sheetName val="CĐ cấp"/>
      <sheetName val="ĐC Thu"/>
      <sheetName val="BSMT"/>
      <sheetName val="DC chi"/>
      <sheetName val="Chi tiết chi MT"/>
      <sheetName val="Chi khác"/>
      <sheetName val="PV GN"/>
      <sheetName val="MTQG"/>
      <sheetName val="Chi tiết TX"/>
      <sheetName val="SNGD"/>
      <sheetName val="CĐ xa"/>
      <sheetName val="DC thu xa"/>
      <sheetName val="DC chi xa"/>
      <sheetName val="Điều chỉnh thu 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F3"/>
    </sheetView>
  </sheetViews>
  <sheetFormatPr defaultColWidth="9.140625" defaultRowHeight="15"/>
  <cols>
    <col min="1" max="1" width="7.140625" style="1" customWidth="1"/>
    <col min="2" max="2" width="53.140625" style="2" customWidth="1"/>
    <col min="3" max="3" width="13.28125" style="2" bestFit="1" customWidth="1"/>
    <col min="4" max="4" width="12.28125" style="3" bestFit="1" customWidth="1"/>
    <col min="5" max="5" width="13.28125" style="2" bestFit="1" customWidth="1"/>
    <col min="6" max="6" width="30.8515625" style="2" customWidth="1"/>
    <col min="7" max="7" width="9.57421875" style="2" bestFit="1" customWidth="1"/>
    <col min="8" max="16384" width="9.140625" style="2" customWidth="1"/>
  </cols>
  <sheetData>
    <row r="1" ht="15">
      <c r="F1" s="96" t="s">
        <v>0</v>
      </c>
    </row>
    <row r="2" spans="1:6" ht="15">
      <c r="A2" s="128" t="s">
        <v>1</v>
      </c>
      <c r="B2" s="128"/>
      <c r="C2" s="128"/>
      <c r="D2" s="128"/>
      <c r="E2" s="128"/>
      <c r="F2" s="128"/>
    </row>
    <row r="3" spans="1:6" ht="15">
      <c r="A3" s="129" t="s">
        <v>447</v>
      </c>
      <c r="B3" s="129"/>
      <c r="C3" s="129"/>
      <c r="D3" s="129"/>
      <c r="E3" s="129"/>
      <c r="F3" s="129"/>
    </row>
    <row r="4" spans="3:6" ht="30" customHeight="1">
      <c r="C4" s="62"/>
      <c r="E4" s="129" t="s">
        <v>2</v>
      </c>
      <c r="F4" s="129"/>
    </row>
    <row r="5" spans="1:6" s="8" customFormat="1" ht="42.75">
      <c r="A5" s="4" t="s">
        <v>3</v>
      </c>
      <c r="B5" s="5" t="s">
        <v>4</v>
      </c>
      <c r="C5" s="5" t="s">
        <v>5</v>
      </c>
      <c r="D5" s="6" t="s">
        <v>398</v>
      </c>
      <c r="E5" s="5" t="s">
        <v>7</v>
      </c>
      <c r="F5" s="7" t="s">
        <v>8</v>
      </c>
    </row>
    <row r="6" spans="1:6" s="12" customFormat="1" ht="14.25">
      <c r="A6" s="4" t="s">
        <v>9</v>
      </c>
      <c r="B6" s="9" t="s">
        <v>403</v>
      </c>
      <c r="C6" s="9">
        <v>885800</v>
      </c>
      <c r="D6" s="10"/>
      <c r="E6" s="9">
        <v>885800</v>
      </c>
      <c r="F6" s="11"/>
    </row>
    <row r="7" spans="1:7" s="12" customFormat="1" ht="14.25">
      <c r="A7" s="4" t="s">
        <v>10</v>
      </c>
      <c r="B7" s="9" t="s">
        <v>11</v>
      </c>
      <c r="C7" s="9">
        <v>1506624</v>
      </c>
      <c r="D7" s="10">
        <v>-89133</v>
      </c>
      <c r="E7" s="9">
        <v>1417491</v>
      </c>
      <c r="F7" s="11"/>
      <c r="G7" s="61"/>
    </row>
    <row r="8" spans="1:6" ht="15">
      <c r="A8" s="13">
        <v>1</v>
      </c>
      <c r="B8" s="14" t="s">
        <v>12</v>
      </c>
      <c r="C8" s="14">
        <v>711146</v>
      </c>
      <c r="D8" s="15">
        <v>-266</v>
      </c>
      <c r="E8" s="14">
        <v>710880</v>
      </c>
      <c r="F8" s="16"/>
    </row>
    <row r="9" spans="1:6" ht="15">
      <c r="A9" s="13">
        <v>2</v>
      </c>
      <c r="B9" s="14" t="s">
        <v>13</v>
      </c>
      <c r="C9" s="14">
        <v>621075</v>
      </c>
      <c r="D9" s="15">
        <v>59014</v>
      </c>
      <c r="E9" s="14">
        <v>680089</v>
      </c>
      <c r="F9" s="16"/>
    </row>
    <row r="10" spans="1:6" ht="15">
      <c r="A10" s="13" t="s">
        <v>14</v>
      </c>
      <c r="B10" s="14" t="s">
        <v>15</v>
      </c>
      <c r="C10" s="14">
        <v>559907</v>
      </c>
      <c r="D10" s="15">
        <v>18976</v>
      </c>
      <c r="E10" s="14">
        <v>578883</v>
      </c>
      <c r="F10" s="16"/>
    </row>
    <row r="11" spans="1:6" ht="15">
      <c r="A11" s="13" t="s">
        <v>14</v>
      </c>
      <c r="B11" s="14" t="s">
        <v>16</v>
      </c>
      <c r="C11" s="14">
        <v>61168</v>
      </c>
      <c r="D11" s="15">
        <v>40038</v>
      </c>
      <c r="E11" s="14">
        <v>101206</v>
      </c>
      <c r="F11" s="16"/>
    </row>
    <row r="12" spans="1:6" ht="15">
      <c r="A12" s="13">
        <v>3</v>
      </c>
      <c r="B12" s="14" t="s">
        <v>17</v>
      </c>
      <c r="C12" s="14">
        <v>0</v>
      </c>
      <c r="D12" s="15"/>
      <c r="E12" s="14">
        <v>0</v>
      </c>
      <c r="F12" s="16"/>
    </row>
    <row r="13" spans="1:6" ht="15">
      <c r="A13" s="13">
        <v>4</v>
      </c>
      <c r="B13" s="14" t="s">
        <v>18</v>
      </c>
      <c r="C13" s="14">
        <v>143607</v>
      </c>
      <c r="D13" s="15">
        <v>-143607</v>
      </c>
      <c r="E13" s="14">
        <v>0</v>
      </c>
      <c r="F13" s="16"/>
    </row>
    <row r="14" spans="1:6" ht="15">
      <c r="A14" s="13">
        <v>5</v>
      </c>
      <c r="B14" s="14" t="s">
        <v>19</v>
      </c>
      <c r="C14" s="14">
        <v>4274</v>
      </c>
      <c r="D14" s="15">
        <v>-4274</v>
      </c>
      <c r="E14" s="14">
        <v>0</v>
      </c>
      <c r="F14" s="16"/>
    </row>
    <row r="15" spans="1:6" ht="15">
      <c r="A15" s="13">
        <v>6</v>
      </c>
      <c r="B15" s="14" t="s">
        <v>20</v>
      </c>
      <c r="C15" s="14">
        <v>26522</v>
      </c>
      <c r="D15" s="15"/>
      <c r="E15" s="14">
        <v>26522</v>
      </c>
      <c r="F15" s="16"/>
    </row>
    <row r="16" spans="1:6" ht="15">
      <c r="A16" s="13">
        <v>7</v>
      </c>
      <c r="B16" s="14" t="s">
        <v>21</v>
      </c>
      <c r="C16" s="14">
        <v>0</v>
      </c>
      <c r="D16" s="15"/>
      <c r="E16" s="14">
        <v>0</v>
      </c>
      <c r="F16" s="16"/>
    </row>
    <row r="17" spans="1:7" s="12" customFormat="1" ht="14.25">
      <c r="A17" s="4" t="s">
        <v>22</v>
      </c>
      <c r="B17" s="9" t="s">
        <v>23</v>
      </c>
      <c r="C17" s="9">
        <v>1506624</v>
      </c>
      <c r="D17" s="10">
        <v>-89132.99999999999</v>
      </c>
      <c r="E17" s="9">
        <v>1417491</v>
      </c>
      <c r="F17" s="11"/>
      <c r="G17" s="61"/>
    </row>
    <row r="18" spans="1:6" ht="15">
      <c r="A18" s="13">
        <v>1</v>
      </c>
      <c r="B18" s="14" t="s">
        <v>404</v>
      </c>
      <c r="C18" s="14">
        <v>1316051</v>
      </c>
      <c r="D18" s="15">
        <v>63961.474</v>
      </c>
      <c r="E18" s="14">
        <v>1380012.474</v>
      </c>
      <c r="F18" s="16"/>
    </row>
    <row r="19" spans="1:6" ht="15">
      <c r="A19" s="13"/>
      <c r="B19" s="14" t="s">
        <v>25</v>
      </c>
      <c r="C19" s="14">
        <v>560000</v>
      </c>
      <c r="D19" s="15">
        <v>55498</v>
      </c>
      <c r="E19" s="14">
        <v>615498</v>
      </c>
      <c r="F19" s="16"/>
    </row>
    <row r="20" spans="1:6" ht="15">
      <c r="A20" s="13"/>
      <c r="B20" s="14" t="s">
        <v>26</v>
      </c>
      <c r="C20" s="14">
        <v>728598</v>
      </c>
      <c r="D20" s="15">
        <v>8463.474</v>
      </c>
      <c r="E20" s="14">
        <v>737061.474</v>
      </c>
      <c r="F20" s="16"/>
    </row>
    <row r="21" spans="1:6" ht="15">
      <c r="A21" s="13"/>
      <c r="B21" s="14" t="s">
        <v>27</v>
      </c>
      <c r="C21" s="14">
        <v>27453</v>
      </c>
      <c r="D21" s="15">
        <v>0</v>
      </c>
      <c r="E21" s="14">
        <v>27453</v>
      </c>
      <c r="F21" s="16"/>
    </row>
    <row r="22" spans="1:7" ht="15">
      <c r="A22" s="13">
        <v>2</v>
      </c>
      <c r="B22" s="14" t="s">
        <v>28</v>
      </c>
      <c r="C22" s="14">
        <v>185799</v>
      </c>
      <c r="D22" s="15">
        <v>-152955.474</v>
      </c>
      <c r="E22" s="14">
        <v>32843.52600000001</v>
      </c>
      <c r="F22" s="16"/>
      <c r="G22" s="62"/>
    </row>
    <row r="23" spans="1:6" ht="15">
      <c r="A23" s="13">
        <v>3</v>
      </c>
      <c r="B23" s="14" t="s">
        <v>29</v>
      </c>
      <c r="C23" s="14">
        <v>4774</v>
      </c>
      <c r="D23" s="15">
        <v>-139</v>
      </c>
      <c r="E23" s="14">
        <v>4635</v>
      </c>
      <c r="F23" s="16"/>
    </row>
    <row r="24" spans="1:6" ht="15">
      <c r="A24" s="13">
        <v>4</v>
      </c>
      <c r="B24" s="14" t="s">
        <v>30</v>
      </c>
      <c r="C24" s="14">
        <v>0</v>
      </c>
      <c r="D24" s="15">
        <v>0</v>
      </c>
      <c r="E24" s="14">
        <v>0</v>
      </c>
      <c r="F24" s="16"/>
    </row>
  </sheetData>
  <sheetProtection/>
  <mergeCells count="3">
    <mergeCell ref="A2:F2"/>
    <mergeCell ref="E4:F4"/>
    <mergeCell ref="A3:F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W148"/>
  <sheetViews>
    <sheetView zoomScale="85" zoomScaleNormal="85" zoomScalePageLayoutView="0" workbookViewId="0" topLeftCell="A1">
      <pane xSplit="3" ySplit="7" topLeftCell="D8" activePane="bottomRight" state="frozen"/>
      <selection pane="topLeft" activeCell="A1" sqref="A1"/>
      <selection pane="topRight" activeCell="AA1" sqref="AA1"/>
      <selection pane="bottomLeft" activeCell="A8" sqref="A8"/>
      <selection pane="bottomRight" activeCell="AA20" sqref="AA20"/>
    </sheetView>
  </sheetViews>
  <sheetFormatPr defaultColWidth="9.140625" defaultRowHeight="15"/>
  <cols>
    <col min="1" max="1" width="5.421875" style="113" customWidth="1"/>
    <col min="2" max="2" width="27.8515625" style="3" customWidth="1"/>
    <col min="3" max="3" width="10.57421875" style="68" customWidth="1"/>
    <col min="4" max="4" width="8.28125" style="68" customWidth="1"/>
    <col min="5" max="5" width="8.8515625" style="94" customWidth="1"/>
    <col min="6" max="6" width="7.8515625" style="94" customWidth="1"/>
    <col min="7" max="7" width="10.57421875" style="94" bestFit="1" customWidth="1"/>
    <col min="8" max="8" width="9.28125" style="94" bestFit="1" customWidth="1"/>
    <col min="9" max="9" width="7.57421875" style="94" customWidth="1"/>
    <col min="10" max="11" width="9.28125" style="94" bestFit="1" customWidth="1"/>
    <col min="12" max="12" width="9.7109375" style="68" customWidth="1"/>
    <col min="13" max="13" width="8.7109375" style="94" customWidth="1"/>
    <col min="14" max="14" width="8.57421875" style="94" customWidth="1"/>
    <col min="15" max="15" width="8.421875" style="94" customWidth="1"/>
    <col min="16" max="16" width="8.00390625" style="94" customWidth="1"/>
    <col min="17" max="17" width="8.7109375" style="94" customWidth="1"/>
    <col min="18" max="18" width="9.140625" style="94" customWidth="1"/>
    <col min="19" max="19" width="9.28125" style="94" customWidth="1"/>
    <col min="20" max="20" width="7.421875" style="94" customWidth="1"/>
    <col min="21" max="21" width="9.28125" style="94" customWidth="1"/>
    <col min="22" max="22" width="8.57421875" style="94" customWidth="1"/>
    <col min="23" max="23" width="8.8515625" style="94" customWidth="1"/>
    <col min="24" max="16384" width="9.140625" style="3" customWidth="1"/>
  </cols>
  <sheetData>
    <row r="1" spans="22:23" ht="15">
      <c r="V1" s="174" t="s">
        <v>294</v>
      </c>
      <c r="W1" s="174"/>
    </row>
    <row r="2" spans="3:18" ht="15">
      <c r="C2" s="175" t="s">
        <v>226</v>
      </c>
      <c r="D2" s="175"/>
      <c r="E2" s="175"/>
      <c r="F2" s="175"/>
      <c r="G2" s="175"/>
      <c r="H2" s="175"/>
      <c r="I2" s="175"/>
      <c r="J2" s="175"/>
      <c r="K2" s="175"/>
      <c r="L2" s="175"/>
      <c r="M2" s="175"/>
      <c r="N2" s="175"/>
      <c r="O2" s="175"/>
      <c r="P2" s="175"/>
      <c r="Q2" s="175"/>
      <c r="R2" s="175"/>
    </row>
    <row r="3" spans="3:18" ht="15">
      <c r="C3" s="176" t="s">
        <v>447</v>
      </c>
      <c r="D3" s="176"/>
      <c r="E3" s="176"/>
      <c r="F3" s="176"/>
      <c r="G3" s="176"/>
      <c r="H3" s="176"/>
      <c r="I3" s="176"/>
      <c r="J3" s="176"/>
      <c r="K3" s="176"/>
      <c r="L3" s="176"/>
      <c r="M3" s="176"/>
      <c r="N3" s="176"/>
      <c r="O3" s="176"/>
      <c r="P3" s="176"/>
      <c r="Q3" s="176"/>
      <c r="R3" s="176"/>
    </row>
    <row r="4" spans="21:23" ht="15">
      <c r="U4" s="173" t="s">
        <v>43</v>
      </c>
      <c r="V4" s="173"/>
      <c r="W4" s="173"/>
    </row>
    <row r="5" spans="1:23" ht="15" customHeight="1">
      <c r="A5" s="170" t="s">
        <v>3</v>
      </c>
      <c r="B5" s="170" t="s">
        <v>227</v>
      </c>
      <c r="C5" s="172" t="s">
        <v>228</v>
      </c>
      <c r="D5" s="172" t="s">
        <v>231</v>
      </c>
      <c r="E5" s="171" t="s">
        <v>78</v>
      </c>
      <c r="F5" s="171"/>
      <c r="G5" s="171"/>
      <c r="H5" s="171"/>
      <c r="I5" s="171"/>
      <c r="J5" s="171"/>
      <c r="K5" s="171"/>
      <c r="L5" s="172" t="s">
        <v>232</v>
      </c>
      <c r="M5" s="171" t="s">
        <v>78</v>
      </c>
      <c r="N5" s="171"/>
      <c r="O5" s="171"/>
      <c r="P5" s="171"/>
      <c r="Q5" s="171"/>
      <c r="R5" s="171"/>
      <c r="S5" s="171"/>
      <c r="T5" s="171"/>
      <c r="U5" s="171"/>
      <c r="V5" s="171"/>
      <c r="W5" s="171"/>
    </row>
    <row r="6" spans="1:23" s="113" customFormat="1" ht="45">
      <c r="A6" s="170"/>
      <c r="B6" s="170"/>
      <c r="C6" s="172"/>
      <c r="D6" s="172"/>
      <c r="E6" s="95" t="s">
        <v>180</v>
      </c>
      <c r="F6" s="95" t="s">
        <v>233</v>
      </c>
      <c r="G6" s="95" t="s">
        <v>118</v>
      </c>
      <c r="H6" s="95" t="s">
        <v>234</v>
      </c>
      <c r="I6" s="95" t="s">
        <v>235</v>
      </c>
      <c r="J6" s="95" t="s">
        <v>229</v>
      </c>
      <c r="K6" s="95" t="s">
        <v>230</v>
      </c>
      <c r="L6" s="172"/>
      <c r="M6" s="95" t="s">
        <v>180</v>
      </c>
      <c r="N6" s="95" t="s">
        <v>113</v>
      </c>
      <c r="O6" s="95" t="s">
        <v>114</v>
      </c>
      <c r="P6" s="95" t="s">
        <v>115</v>
      </c>
      <c r="Q6" s="95" t="s">
        <v>116</v>
      </c>
      <c r="R6" s="95" t="s">
        <v>117</v>
      </c>
      <c r="S6" s="95" t="s">
        <v>118</v>
      </c>
      <c r="T6" s="95" t="s">
        <v>120</v>
      </c>
      <c r="U6" s="95" t="s">
        <v>121</v>
      </c>
      <c r="V6" s="95" t="s">
        <v>229</v>
      </c>
      <c r="W6" s="95" t="s">
        <v>230</v>
      </c>
    </row>
    <row r="7" spans="1:23" s="116" customFormat="1" ht="14.25">
      <c r="A7" s="114" t="s">
        <v>33</v>
      </c>
      <c r="B7" s="115" t="s">
        <v>236</v>
      </c>
      <c r="C7" s="10">
        <v>585955.6</v>
      </c>
      <c r="D7" s="10">
        <v>2250.0159999999996</v>
      </c>
      <c r="E7" s="10">
        <v>-4674</v>
      </c>
      <c r="F7" s="10">
        <v>311</v>
      </c>
      <c r="G7" s="10">
        <v>15978</v>
      </c>
      <c r="H7" s="10">
        <v>-320</v>
      </c>
      <c r="I7" s="10">
        <v>90</v>
      </c>
      <c r="J7" s="10">
        <v>-5465.484</v>
      </c>
      <c r="K7" s="10">
        <v>-3601.5</v>
      </c>
      <c r="L7" s="10">
        <v>588273.616</v>
      </c>
      <c r="M7" s="10">
        <v>26252</v>
      </c>
      <c r="N7" s="10">
        <v>6335</v>
      </c>
      <c r="O7" s="10">
        <v>1697</v>
      </c>
      <c r="P7" s="10">
        <v>1055</v>
      </c>
      <c r="Q7" s="10">
        <v>51552</v>
      </c>
      <c r="R7" s="10">
        <v>10871</v>
      </c>
      <c r="S7" s="10">
        <v>429373</v>
      </c>
      <c r="T7" s="10">
        <v>2610</v>
      </c>
      <c r="U7" s="10">
        <v>47858</v>
      </c>
      <c r="V7" s="10">
        <v>8362.516</v>
      </c>
      <c r="W7" s="10">
        <v>2308.1</v>
      </c>
    </row>
    <row r="8" spans="1:23" ht="15">
      <c r="A8" s="117">
        <v>1</v>
      </c>
      <c r="B8" s="118" t="s">
        <v>237</v>
      </c>
      <c r="C8" s="10">
        <v>8015</v>
      </c>
      <c r="D8" s="10">
        <v>0</v>
      </c>
      <c r="E8" s="15">
        <v>0</v>
      </c>
      <c r="F8" s="15">
        <v>0</v>
      </c>
      <c r="G8" s="15">
        <v>0</v>
      </c>
      <c r="H8" s="15">
        <v>0</v>
      </c>
      <c r="I8" s="15">
        <v>68</v>
      </c>
      <c r="J8" s="15">
        <v>0</v>
      </c>
      <c r="K8" s="15">
        <v>0</v>
      </c>
      <c r="L8" s="10">
        <v>8083</v>
      </c>
      <c r="M8" s="15">
        <v>0</v>
      </c>
      <c r="N8" s="15">
        <v>0</v>
      </c>
      <c r="O8" s="15">
        <v>0</v>
      </c>
      <c r="P8" s="15">
        <v>0</v>
      </c>
      <c r="Q8" s="15">
        <v>0</v>
      </c>
      <c r="R8" s="15">
        <v>0</v>
      </c>
      <c r="S8" s="15">
        <v>0</v>
      </c>
      <c r="T8" s="15">
        <v>0</v>
      </c>
      <c r="U8" s="15">
        <v>8083</v>
      </c>
      <c r="V8" s="15">
        <v>0</v>
      </c>
      <c r="W8" s="15">
        <v>0</v>
      </c>
    </row>
    <row r="9" spans="1:23" ht="15">
      <c r="A9" s="117"/>
      <c r="B9" s="118" t="s">
        <v>142</v>
      </c>
      <c r="C9" s="10">
        <v>4385</v>
      </c>
      <c r="D9" s="10"/>
      <c r="E9" s="15"/>
      <c r="F9" s="15"/>
      <c r="G9" s="15"/>
      <c r="H9" s="15"/>
      <c r="I9" s="15">
        <v>68</v>
      </c>
      <c r="J9" s="15"/>
      <c r="K9" s="15"/>
      <c r="L9" s="10">
        <v>4453</v>
      </c>
      <c r="M9" s="15"/>
      <c r="N9" s="15"/>
      <c r="O9" s="15"/>
      <c r="P9" s="15"/>
      <c r="Q9" s="15"/>
      <c r="R9" s="15"/>
      <c r="S9" s="15"/>
      <c r="T9" s="15"/>
      <c r="U9" s="15">
        <v>4453</v>
      </c>
      <c r="V9" s="15"/>
      <c r="W9" s="15"/>
    </row>
    <row r="10" spans="1:23" ht="15">
      <c r="A10" s="117"/>
      <c r="B10" s="118" t="s">
        <v>238</v>
      </c>
      <c r="C10" s="10">
        <v>3630</v>
      </c>
      <c r="D10" s="10"/>
      <c r="E10" s="15"/>
      <c r="F10" s="15"/>
      <c r="G10" s="15"/>
      <c r="H10" s="15"/>
      <c r="I10" s="15"/>
      <c r="J10" s="15"/>
      <c r="K10" s="15"/>
      <c r="L10" s="10">
        <v>3630</v>
      </c>
      <c r="M10" s="15"/>
      <c r="N10" s="15"/>
      <c r="O10" s="15"/>
      <c r="P10" s="15"/>
      <c r="Q10" s="15"/>
      <c r="R10" s="15"/>
      <c r="S10" s="15"/>
      <c r="T10" s="15"/>
      <c r="U10" s="15">
        <v>3630</v>
      </c>
      <c r="V10" s="15"/>
      <c r="W10" s="15"/>
    </row>
    <row r="11" spans="1:23" ht="15">
      <c r="A11" s="117">
        <v>2</v>
      </c>
      <c r="B11" s="118" t="s">
        <v>239</v>
      </c>
      <c r="C11" s="10">
        <v>2685</v>
      </c>
      <c r="D11" s="10"/>
      <c r="E11" s="15"/>
      <c r="F11" s="15"/>
      <c r="G11" s="15"/>
      <c r="H11" s="15"/>
      <c r="I11" s="15"/>
      <c r="J11" s="15"/>
      <c r="K11" s="15"/>
      <c r="L11" s="10">
        <v>2685</v>
      </c>
      <c r="M11" s="15"/>
      <c r="N11" s="15"/>
      <c r="O11" s="15"/>
      <c r="P11" s="15"/>
      <c r="Q11" s="15"/>
      <c r="R11" s="15"/>
      <c r="S11" s="15"/>
      <c r="T11" s="15"/>
      <c r="U11" s="15">
        <v>2685</v>
      </c>
      <c r="V11" s="15"/>
      <c r="W11" s="15"/>
    </row>
    <row r="12" spans="1:23" ht="15">
      <c r="A12" s="117"/>
      <c r="B12" s="118" t="s">
        <v>142</v>
      </c>
      <c r="C12" s="10">
        <v>0</v>
      </c>
      <c r="D12" s="10"/>
      <c r="E12" s="15"/>
      <c r="F12" s="15"/>
      <c r="G12" s="15"/>
      <c r="H12" s="15"/>
      <c r="I12" s="15"/>
      <c r="J12" s="15"/>
      <c r="K12" s="15"/>
      <c r="L12" s="10">
        <v>0</v>
      </c>
      <c r="M12" s="15"/>
      <c r="N12" s="15"/>
      <c r="O12" s="15"/>
      <c r="P12" s="15"/>
      <c r="Q12" s="15"/>
      <c r="R12" s="15"/>
      <c r="S12" s="15"/>
      <c r="T12" s="15"/>
      <c r="U12" s="15"/>
      <c r="V12" s="15"/>
      <c r="W12" s="15"/>
    </row>
    <row r="13" spans="1:23" ht="15">
      <c r="A13" s="117"/>
      <c r="B13" s="118" t="s">
        <v>238</v>
      </c>
      <c r="C13" s="10">
        <v>2685</v>
      </c>
      <c r="D13" s="10"/>
      <c r="E13" s="15"/>
      <c r="F13" s="15"/>
      <c r="G13" s="15"/>
      <c r="H13" s="15"/>
      <c r="I13" s="15"/>
      <c r="J13" s="15"/>
      <c r="K13" s="15"/>
      <c r="L13" s="10">
        <v>2685</v>
      </c>
      <c r="M13" s="15"/>
      <c r="N13" s="15"/>
      <c r="O13" s="15"/>
      <c r="P13" s="15"/>
      <c r="Q13" s="15"/>
      <c r="R13" s="15"/>
      <c r="S13" s="15"/>
      <c r="T13" s="15"/>
      <c r="U13" s="15">
        <v>2685</v>
      </c>
      <c r="V13" s="15"/>
      <c r="W13" s="15"/>
    </row>
    <row r="14" spans="1:23" ht="15">
      <c r="A14" s="117">
        <v>3</v>
      </c>
      <c r="B14" s="118" t="s">
        <v>240</v>
      </c>
      <c r="C14" s="10">
        <v>5376</v>
      </c>
      <c r="D14" s="10">
        <v>-394</v>
      </c>
      <c r="E14" s="15">
        <v>-400</v>
      </c>
      <c r="F14" s="15">
        <v>0</v>
      </c>
      <c r="G14" s="15">
        <v>6</v>
      </c>
      <c r="H14" s="15"/>
      <c r="I14" s="15">
        <v>0</v>
      </c>
      <c r="J14" s="15">
        <v>0</v>
      </c>
      <c r="K14" s="15">
        <v>0</v>
      </c>
      <c r="L14" s="10">
        <v>4982</v>
      </c>
      <c r="M14" s="15">
        <v>3805</v>
      </c>
      <c r="N14" s="15">
        <v>0</v>
      </c>
      <c r="O14" s="15">
        <v>0</v>
      </c>
      <c r="P14" s="15">
        <v>0</v>
      </c>
      <c r="Q14" s="15">
        <v>0</v>
      </c>
      <c r="R14" s="15">
        <v>0</v>
      </c>
      <c r="S14" s="15">
        <v>6</v>
      </c>
      <c r="T14" s="15">
        <v>0</v>
      </c>
      <c r="U14" s="15">
        <v>1171</v>
      </c>
      <c r="V14" s="15">
        <v>0</v>
      </c>
      <c r="W14" s="15">
        <v>0</v>
      </c>
    </row>
    <row r="15" spans="1:23" ht="15">
      <c r="A15" s="117"/>
      <c r="B15" s="118" t="s">
        <v>142</v>
      </c>
      <c r="C15" s="10">
        <v>1071</v>
      </c>
      <c r="D15" s="10"/>
      <c r="E15" s="15"/>
      <c r="F15" s="15"/>
      <c r="G15" s="15"/>
      <c r="H15" s="15"/>
      <c r="I15" s="15"/>
      <c r="J15" s="15"/>
      <c r="K15" s="15"/>
      <c r="L15" s="10">
        <v>1071</v>
      </c>
      <c r="M15" s="15"/>
      <c r="N15" s="15"/>
      <c r="O15" s="15"/>
      <c r="P15" s="15"/>
      <c r="Q15" s="15"/>
      <c r="R15" s="15"/>
      <c r="S15" s="15"/>
      <c r="T15" s="15"/>
      <c r="U15" s="15">
        <v>1071</v>
      </c>
      <c r="V15" s="15"/>
      <c r="W15" s="15"/>
    </row>
    <row r="16" spans="1:23" ht="15">
      <c r="A16" s="117"/>
      <c r="B16" s="118" t="s">
        <v>238</v>
      </c>
      <c r="C16" s="10">
        <v>100</v>
      </c>
      <c r="D16" s="10"/>
      <c r="E16" s="15"/>
      <c r="F16" s="15"/>
      <c r="G16" s="15"/>
      <c r="H16" s="15"/>
      <c r="I16" s="15"/>
      <c r="J16" s="15"/>
      <c r="K16" s="15"/>
      <c r="L16" s="10">
        <v>100</v>
      </c>
      <c r="M16" s="15"/>
      <c r="N16" s="15"/>
      <c r="O16" s="15"/>
      <c r="P16" s="15"/>
      <c r="Q16" s="15"/>
      <c r="R16" s="15"/>
      <c r="S16" s="15"/>
      <c r="T16" s="15"/>
      <c r="U16" s="15">
        <v>100</v>
      </c>
      <c r="V16" s="15"/>
      <c r="W16" s="15"/>
    </row>
    <row r="17" spans="1:23" ht="15">
      <c r="A17" s="117"/>
      <c r="B17" s="118" t="s">
        <v>241</v>
      </c>
      <c r="C17" s="10"/>
      <c r="D17" s="10">
        <v>306</v>
      </c>
      <c r="E17" s="15">
        <v>300</v>
      </c>
      <c r="F17" s="15"/>
      <c r="G17" s="15">
        <v>6</v>
      </c>
      <c r="H17" s="15"/>
      <c r="I17" s="15"/>
      <c r="J17" s="15"/>
      <c r="K17" s="15"/>
      <c r="L17" s="10">
        <v>306</v>
      </c>
      <c r="M17" s="15">
        <v>300</v>
      </c>
      <c r="N17" s="15"/>
      <c r="O17" s="15"/>
      <c r="P17" s="15"/>
      <c r="Q17" s="15"/>
      <c r="R17" s="15"/>
      <c r="S17" s="15">
        <v>6</v>
      </c>
      <c r="T17" s="15"/>
      <c r="U17" s="15"/>
      <c r="V17" s="15"/>
      <c r="W17" s="15"/>
    </row>
    <row r="18" spans="1:23" ht="15">
      <c r="A18" s="117"/>
      <c r="B18" s="118" t="s">
        <v>242</v>
      </c>
      <c r="C18" s="10">
        <v>4205</v>
      </c>
      <c r="D18" s="10">
        <v>-700</v>
      </c>
      <c r="E18" s="15">
        <v>-700</v>
      </c>
      <c r="F18" s="15"/>
      <c r="G18" s="15"/>
      <c r="H18" s="15"/>
      <c r="I18" s="15"/>
      <c r="J18" s="15"/>
      <c r="K18" s="15"/>
      <c r="L18" s="10">
        <v>3505</v>
      </c>
      <c r="M18" s="15">
        <v>3505</v>
      </c>
      <c r="N18" s="15"/>
      <c r="O18" s="15"/>
      <c r="P18" s="15"/>
      <c r="Q18" s="15"/>
      <c r="R18" s="15"/>
      <c r="S18" s="15"/>
      <c r="T18" s="15"/>
      <c r="U18" s="15"/>
      <c r="V18" s="15"/>
      <c r="W18" s="15"/>
    </row>
    <row r="19" spans="1:23" ht="15">
      <c r="A19" s="117">
        <v>4</v>
      </c>
      <c r="B19" s="118" t="s">
        <v>243</v>
      </c>
      <c r="C19" s="10">
        <v>951</v>
      </c>
      <c r="D19" s="10"/>
      <c r="E19" s="15"/>
      <c r="F19" s="15"/>
      <c r="G19" s="15"/>
      <c r="H19" s="15"/>
      <c r="I19" s="15"/>
      <c r="J19" s="15"/>
      <c r="K19" s="15"/>
      <c r="L19" s="10">
        <v>951</v>
      </c>
      <c r="M19" s="15"/>
      <c r="N19" s="15"/>
      <c r="O19" s="15"/>
      <c r="P19" s="15"/>
      <c r="Q19" s="15"/>
      <c r="R19" s="15"/>
      <c r="S19" s="15"/>
      <c r="T19" s="15"/>
      <c r="U19" s="15">
        <v>951</v>
      </c>
      <c r="V19" s="15"/>
      <c r="W19" s="15"/>
    </row>
    <row r="20" spans="1:23" ht="15">
      <c r="A20" s="117"/>
      <c r="B20" s="118" t="s">
        <v>142</v>
      </c>
      <c r="C20" s="10">
        <v>601</v>
      </c>
      <c r="D20" s="10"/>
      <c r="E20" s="15"/>
      <c r="F20" s="15"/>
      <c r="G20" s="15"/>
      <c r="H20" s="15"/>
      <c r="I20" s="15"/>
      <c r="J20" s="15"/>
      <c r="K20" s="15"/>
      <c r="L20" s="10">
        <v>601</v>
      </c>
      <c r="M20" s="15"/>
      <c r="N20" s="15"/>
      <c r="O20" s="15"/>
      <c r="P20" s="15"/>
      <c r="Q20" s="15"/>
      <c r="R20" s="15"/>
      <c r="S20" s="15"/>
      <c r="T20" s="15"/>
      <c r="U20" s="15">
        <v>601</v>
      </c>
      <c r="V20" s="15"/>
      <c r="W20" s="15"/>
    </row>
    <row r="21" spans="1:23" ht="15">
      <c r="A21" s="117"/>
      <c r="B21" s="118" t="s">
        <v>238</v>
      </c>
      <c r="C21" s="10">
        <v>350</v>
      </c>
      <c r="D21" s="10"/>
      <c r="E21" s="15"/>
      <c r="F21" s="15"/>
      <c r="G21" s="15"/>
      <c r="H21" s="15"/>
      <c r="I21" s="15"/>
      <c r="J21" s="15"/>
      <c r="K21" s="15"/>
      <c r="L21" s="10">
        <v>350</v>
      </c>
      <c r="M21" s="15"/>
      <c r="N21" s="15"/>
      <c r="O21" s="15"/>
      <c r="P21" s="15"/>
      <c r="Q21" s="15"/>
      <c r="R21" s="15"/>
      <c r="S21" s="15"/>
      <c r="T21" s="15"/>
      <c r="U21" s="15">
        <v>350</v>
      </c>
      <c r="V21" s="15"/>
      <c r="W21" s="15"/>
    </row>
    <row r="22" spans="1:23" ht="15">
      <c r="A22" s="117">
        <v>5</v>
      </c>
      <c r="B22" s="118" t="s">
        <v>244</v>
      </c>
      <c r="C22" s="10">
        <v>1735</v>
      </c>
      <c r="D22" s="10"/>
      <c r="E22" s="15"/>
      <c r="F22" s="15"/>
      <c r="G22" s="15"/>
      <c r="H22" s="15"/>
      <c r="I22" s="15"/>
      <c r="J22" s="15"/>
      <c r="K22" s="15"/>
      <c r="L22" s="10">
        <v>1735</v>
      </c>
      <c r="M22" s="15"/>
      <c r="N22" s="15"/>
      <c r="O22" s="15"/>
      <c r="P22" s="15"/>
      <c r="Q22" s="15"/>
      <c r="R22" s="15"/>
      <c r="S22" s="15"/>
      <c r="T22" s="15"/>
      <c r="U22" s="15">
        <v>1735</v>
      </c>
      <c r="V22" s="15"/>
      <c r="W22" s="15"/>
    </row>
    <row r="23" spans="1:23" ht="15">
      <c r="A23" s="117"/>
      <c r="B23" s="118" t="s">
        <v>142</v>
      </c>
      <c r="C23" s="10">
        <v>1405</v>
      </c>
      <c r="D23" s="10"/>
      <c r="E23" s="15"/>
      <c r="F23" s="15"/>
      <c r="G23" s="15"/>
      <c r="H23" s="15"/>
      <c r="I23" s="15"/>
      <c r="J23" s="15"/>
      <c r="K23" s="15"/>
      <c r="L23" s="10">
        <v>1405</v>
      </c>
      <c r="M23" s="15"/>
      <c r="N23" s="15"/>
      <c r="O23" s="15"/>
      <c r="P23" s="15"/>
      <c r="Q23" s="15"/>
      <c r="R23" s="15"/>
      <c r="S23" s="15"/>
      <c r="T23" s="15"/>
      <c r="U23" s="15">
        <v>1405</v>
      </c>
      <c r="V23" s="15"/>
      <c r="W23" s="15"/>
    </row>
    <row r="24" spans="1:23" ht="15">
      <c r="A24" s="117"/>
      <c r="B24" s="118" t="s">
        <v>238</v>
      </c>
      <c r="C24" s="10">
        <v>330</v>
      </c>
      <c r="D24" s="10"/>
      <c r="E24" s="15"/>
      <c r="F24" s="15"/>
      <c r="G24" s="15"/>
      <c r="H24" s="15"/>
      <c r="I24" s="15"/>
      <c r="J24" s="15"/>
      <c r="K24" s="15"/>
      <c r="L24" s="10">
        <v>330</v>
      </c>
      <c r="M24" s="15"/>
      <c r="N24" s="15"/>
      <c r="O24" s="15"/>
      <c r="P24" s="15"/>
      <c r="Q24" s="15"/>
      <c r="R24" s="15"/>
      <c r="S24" s="15"/>
      <c r="T24" s="15"/>
      <c r="U24" s="15">
        <v>330</v>
      </c>
      <c r="V24" s="15"/>
      <c r="W24" s="15"/>
    </row>
    <row r="25" spans="1:23" ht="15">
      <c r="A25" s="117">
        <v>6</v>
      </c>
      <c r="B25" s="118" t="s">
        <v>245</v>
      </c>
      <c r="C25" s="10">
        <v>5904</v>
      </c>
      <c r="D25" s="10"/>
      <c r="E25" s="15"/>
      <c r="F25" s="15"/>
      <c r="G25" s="15"/>
      <c r="H25" s="15"/>
      <c r="I25" s="15"/>
      <c r="J25" s="15"/>
      <c r="K25" s="15"/>
      <c r="L25" s="10">
        <v>5904</v>
      </c>
      <c r="M25" s="15">
        <v>4230</v>
      </c>
      <c r="N25" s="15"/>
      <c r="O25" s="15"/>
      <c r="P25" s="15"/>
      <c r="Q25" s="15"/>
      <c r="R25" s="15"/>
      <c r="S25" s="15"/>
      <c r="T25" s="15"/>
      <c r="U25" s="15">
        <v>1674</v>
      </c>
      <c r="V25" s="15"/>
      <c r="W25" s="15"/>
    </row>
    <row r="26" spans="1:23" ht="15">
      <c r="A26" s="117"/>
      <c r="B26" s="118" t="s">
        <v>142</v>
      </c>
      <c r="C26" s="10">
        <v>1474</v>
      </c>
      <c r="D26" s="10"/>
      <c r="E26" s="15"/>
      <c r="F26" s="15"/>
      <c r="G26" s="15"/>
      <c r="H26" s="15"/>
      <c r="I26" s="15"/>
      <c r="J26" s="15"/>
      <c r="K26" s="15"/>
      <c r="L26" s="10">
        <v>1474</v>
      </c>
      <c r="M26" s="15"/>
      <c r="N26" s="15"/>
      <c r="O26" s="15"/>
      <c r="P26" s="15"/>
      <c r="Q26" s="15"/>
      <c r="R26" s="15"/>
      <c r="S26" s="15"/>
      <c r="T26" s="15"/>
      <c r="U26" s="15">
        <v>1474</v>
      </c>
      <c r="V26" s="15"/>
      <c r="W26" s="15"/>
    </row>
    <row r="27" spans="1:23" ht="15">
      <c r="A27" s="117"/>
      <c r="B27" s="118" t="s">
        <v>238</v>
      </c>
      <c r="C27" s="10">
        <v>200</v>
      </c>
      <c r="D27" s="10"/>
      <c r="E27" s="15"/>
      <c r="F27" s="15"/>
      <c r="G27" s="15"/>
      <c r="H27" s="15"/>
      <c r="I27" s="15"/>
      <c r="J27" s="15"/>
      <c r="K27" s="15"/>
      <c r="L27" s="10">
        <v>200</v>
      </c>
      <c r="M27" s="15"/>
      <c r="N27" s="15"/>
      <c r="O27" s="15"/>
      <c r="P27" s="15"/>
      <c r="Q27" s="15"/>
      <c r="R27" s="15"/>
      <c r="S27" s="15"/>
      <c r="T27" s="15"/>
      <c r="U27" s="15">
        <v>200</v>
      </c>
      <c r="V27" s="15"/>
      <c r="W27" s="15"/>
    </row>
    <row r="28" spans="1:23" ht="15">
      <c r="A28" s="117"/>
      <c r="B28" s="118" t="s">
        <v>242</v>
      </c>
      <c r="C28" s="10">
        <v>4230</v>
      </c>
      <c r="D28" s="10"/>
      <c r="E28" s="15"/>
      <c r="F28" s="15"/>
      <c r="G28" s="15"/>
      <c r="H28" s="15"/>
      <c r="I28" s="15"/>
      <c r="J28" s="15"/>
      <c r="K28" s="15"/>
      <c r="L28" s="10">
        <v>4230</v>
      </c>
      <c r="M28" s="15">
        <v>4230</v>
      </c>
      <c r="N28" s="15"/>
      <c r="O28" s="15"/>
      <c r="P28" s="15"/>
      <c r="Q28" s="15"/>
      <c r="R28" s="15"/>
      <c r="S28" s="15"/>
      <c r="T28" s="15"/>
      <c r="U28" s="15"/>
      <c r="V28" s="15"/>
      <c r="W28" s="15"/>
    </row>
    <row r="29" spans="1:23" ht="15">
      <c r="A29" s="117">
        <v>7</v>
      </c>
      <c r="B29" s="118" t="s">
        <v>246</v>
      </c>
      <c r="C29" s="10">
        <v>12795</v>
      </c>
      <c r="D29" s="10"/>
      <c r="E29" s="15"/>
      <c r="F29" s="15"/>
      <c r="G29" s="15"/>
      <c r="H29" s="15"/>
      <c r="I29" s="15"/>
      <c r="J29" s="15"/>
      <c r="K29" s="15"/>
      <c r="L29" s="10">
        <v>12795</v>
      </c>
      <c r="M29" s="15"/>
      <c r="N29" s="15"/>
      <c r="O29" s="15"/>
      <c r="P29" s="15"/>
      <c r="Q29" s="15"/>
      <c r="R29" s="15"/>
      <c r="S29" s="15">
        <v>11396</v>
      </c>
      <c r="T29" s="15"/>
      <c r="U29" s="15">
        <v>1399</v>
      </c>
      <c r="V29" s="15"/>
      <c r="W29" s="15"/>
    </row>
    <row r="30" spans="1:23" ht="15">
      <c r="A30" s="117"/>
      <c r="B30" s="118" t="s">
        <v>142</v>
      </c>
      <c r="C30" s="10">
        <v>1349</v>
      </c>
      <c r="D30" s="10"/>
      <c r="E30" s="15"/>
      <c r="F30" s="15"/>
      <c r="G30" s="15"/>
      <c r="H30" s="15"/>
      <c r="I30" s="15"/>
      <c r="J30" s="15"/>
      <c r="K30" s="15"/>
      <c r="L30" s="10">
        <v>1349</v>
      </c>
      <c r="M30" s="15"/>
      <c r="N30" s="15"/>
      <c r="O30" s="15"/>
      <c r="P30" s="15"/>
      <c r="Q30" s="15"/>
      <c r="R30" s="15"/>
      <c r="S30" s="15"/>
      <c r="T30" s="15"/>
      <c r="U30" s="15">
        <v>1349</v>
      </c>
      <c r="V30" s="15"/>
      <c r="W30" s="15"/>
    </row>
    <row r="31" spans="1:23" ht="15">
      <c r="A31" s="117"/>
      <c r="B31" s="118" t="s">
        <v>238</v>
      </c>
      <c r="C31" s="10">
        <v>50</v>
      </c>
      <c r="D31" s="10"/>
      <c r="E31" s="15"/>
      <c r="F31" s="15"/>
      <c r="G31" s="15"/>
      <c r="H31" s="15"/>
      <c r="I31" s="15"/>
      <c r="J31" s="15"/>
      <c r="K31" s="15"/>
      <c r="L31" s="10">
        <v>50</v>
      </c>
      <c r="M31" s="15"/>
      <c r="N31" s="15"/>
      <c r="O31" s="15"/>
      <c r="P31" s="15"/>
      <c r="Q31" s="15"/>
      <c r="R31" s="15"/>
      <c r="S31" s="15"/>
      <c r="T31" s="15"/>
      <c r="U31" s="15">
        <v>50</v>
      </c>
      <c r="V31" s="15"/>
      <c r="W31" s="15"/>
    </row>
    <row r="32" spans="1:23" ht="15">
      <c r="A32" s="117"/>
      <c r="B32" s="118" t="s">
        <v>242</v>
      </c>
      <c r="C32" s="10">
        <v>11396</v>
      </c>
      <c r="D32" s="10"/>
      <c r="E32" s="15"/>
      <c r="F32" s="15"/>
      <c r="G32" s="15"/>
      <c r="H32" s="15"/>
      <c r="I32" s="15"/>
      <c r="J32" s="15"/>
      <c r="K32" s="15"/>
      <c r="L32" s="10">
        <v>11396</v>
      </c>
      <c r="M32" s="15"/>
      <c r="N32" s="15"/>
      <c r="O32" s="15"/>
      <c r="P32" s="15"/>
      <c r="Q32" s="15"/>
      <c r="R32" s="15"/>
      <c r="S32" s="15">
        <v>11396</v>
      </c>
      <c r="T32" s="15"/>
      <c r="U32" s="15"/>
      <c r="V32" s="15"/>
      <c r="W32" s="15"/>
    </row>
    <row r="33" spans="1:23" ht="15">
      <c r="A33" s="117">
        <v>8</v>
      </c>
      <c r="B33" s="118" t="s">
        <v>247</v>
      </c>
      <c r="C33" s="10">
        <v>664</v>
      </c>
      <c r="D33" s="10"/>
      <c r="E33" s="15"/>
      <c r="F33" s="15"/>
      <c r="G33" s="15"/>
      <c r="H33" s="15"/>
      <c r="I33" s="15"/>
      <c r="J33" s="15"/>
      <c r="K33" s="15"/>
      <c r="L33" s="10">
        <v>664</v>
      </c>
      <c r="M33" s="15"/>
      <c r="N33" s="15"/>
      <c r="O33" s="15"/>
      <c r="P33" s="15"/>
      <c r="Q33" s="15"/>
      <c r="R33" s="15"/>
      <c r="S33" s="15"/>
      <c r="T33" s="15"/>
      <c r="U33" s="15">
        <v>664</v>
      </c>
      <c r="V33" s="15"/>
      <c r="W33" s="15"/>
    </row>
    <row r="34" spans="1:23" ht="15">
      <c r="A34" s="117"/>
      <c r="B34" s="118" t="s">
        <v>142</v>
      </c>
      <c r="C34" s="10">
        <v>464</v>
      </c>
      <c r="D34" s="10"/>
      <c r="E34" s="15"/>
      <c r="F34" s="15"/>
      <c r="G34" s="15"/>
      <c r="H34" s="15"/>
      <c r="I34" s="15"/>
      <c r="J34" s="15"/>
      <c r="K34" s="15"/>
      <c r="L34" s="10">
        <v>464</v>
      </c>
      <c r="M34" s="15"/>
      <c r="N34" s="15"/>
      <c r="O34" s="15"/>
      <c r="P34" s="15"/>
      <c r="Q34" s="15"/>
      <c r="R34" s="15"/>
      <c r="S34" s="15"/>
      <c r="T34" s="15"/>
      <c r="U34" s="15">
        <v>464</v>
      </c>
      <c r="V34" s="15"/>
      <c r="W34" s="15"/>
    </row>
    <row r="35" spans="1:23" ht="15">
      <c r="A35" s="117"/>
      <c r="B35" s="118" t="s">
        <v>238</v>
      </c>
      <c r="C35" s="10">
        <v>200</v>
      </c>
      <c r="D35" s="10"/>
      <c r="E35" s="15"/>
      <c r="F35" s="15"/>
      <c r="G35" s="15"/>
      <c r="H35" s="15"/>
      <c r="I35" s="15"/>
      <c r="J35" s="15"/>
      <c r="K35" s="15"/>
      <c r="L35" s="10">
        <v>200</v>
      </c>
      <c r="M35" s="15"/>
      <c r="N35" s="15"/>
      <c r="O35" s="15"/>
      <c r="P35" s="15"/>
      <c r="Q35" s="15"/>
      <c r="R35" s="15"/>
      <c r="S35" s="15"/>
      <c r="T35" s="15"/>
      <c r="U35" s="15">
        <v>200</v>
      </c>
      <c r="V35" s="15"/>
      <c r="W35" s="15"/>
    </row>
    <row r="36" spans="1:23" ht="15">
      <c r="A36" s="117">
        <v>9</v>
      </c>
      <c r="B36" s="118" t="s">
        <v>248</v>
      </c>
      <c r="C36" s="10">
        <v>65548</v>
      </c>
      <c r="D36" s="10">
        <v>2163</v>
      </c>
      <c r="E36" s="15">
        <v>737</v>
      </c>
      <c r="F36" s="15">
        <v>88</v>
      </c>
      <c r="G36" s="15">
        <v>1338</v>
      </c>
      <c r="H36" s="15"/>
      <c r="I36" s="15">
        <v>0</v>
      </c>
      <c r="J36" s="15">
        <v>0</v>
      </c>
      <c r="K36" s="15">
        <v>0</v>
      </c>
      <c r="L36" s="10">
        <v>67711</v>
      </c>
      <c r="M36" s="15">
        <v>737</v>
      </c>
      <c r="N36" s="15">
        <v>88</v>
      </c>
      <c r="O36" s="15">
        <v>0</v>
      </c>
      <c r="P36" s="15">
        <v>0</v>
      </c>
      <c r="Q36" s="15">
        <v>51366</v>
      </c>
      <c r="R36" s="15">
        <v>10671</v>
      </c>
      <c r="S36" s="15">
        <v>2985</v>
      </c>
      <c r="T36" s="15"/>
      <c r="U36" s="15">
        <v>1864</v>
      </c>
      <c r="V36" s="15"/>
      <c r="W36" s="15"/>
    </row>
    <row r="37" spans="1:23" ht="15">
      <c r="A37" s="117"/>
      <c r="B37" s="118" t="s">
        <v>142</v>
      </c>
      <c r="C37" s="10">
        <v>1559</v>
      </c>
      <c r="D37" s="10">
        <v>0</v>
      </c>
      <c r="E37" s="15"/>
      <c r="F37" s="15"/>
      <c r="G37" s="15"/>
      <c r="H37" s="15"/>
      <c r="I37" s="15"/>
      <c r="J37" s="15"/>
      <c r="K37" s="15"/>
      <c r="L37" s="10">
        <v>1559</v>
      </c>
      <c r="M37" s="15"/>
      <c r="N37" s="15"/>
      <c r="O37" s="15"/>
      <c r="P37" s="15"/>
      <c r="Q37" s="15"/>
      <c r="R37" s="15"/>
      <c r="S37" s="15"/>
      <c r="T37" s="15"/>
      <c r="U37" s="15">
        <v>1559</v>
      </c>
      <c r="V37" s="15"/>
      <c r="W37" s="15"/>
    </row>
    <row r="38" spans="1:23" ht="15">
      <c r="A38" s="117"/>
      <c r="B38" s="118" t="s">
        <v>238</v>
      </c>
      <c r="C38" s="10">
        <v>305</v>
      </c>
      <c r="D38" s="10">
        <v>0</v>
      </c>
      <c r="E38" s="15"/>
      <c r="F38" s="15"/>
      <c r="G38" s="15"/>
      <c r="H38" s="15"/>
      <c r="I38" s="15"/>
      <c r="J38" s="15"/>
      <c r="K38" s="15"/>
      <c r="L38" s="10">
        <v>305</v>
      </c>
      <c r="M38" s="15"/>
      <c r="N38" s="15"/>
      <c r="O38" s="15"/>
      <c r="P38" s="15"/>
      <c r="Q38" s="15"/>
      <c r="R38" s="15"/>
      <c r="S38" s="15"/>
      <c r="T38" s="15"/>
      <c r="U38" s="15">
        <v>305</v>
      </c>
      <c r="V38" s="15"/>
      <c r="W38" s="15"/>
    </row>
    <row r="39" spans="1:23" ht="15">
      <c r="A39" s="117"/>
      <c r="B39" s="118" t="s">
        <v>241</v>
      </c>
      <c r="C39" s="10"/>
      <c r="D39" s="10">
        <v>2163</v>
      </c>
      <c r="E39" s="15">
        <v>737</v>
      </c>
      <c r="F39" s="15">
        <v>88</v>
      </c>
      <c r="G39" s="15">
        <v>1338</v>
      </c>
      <c r="H39" s="15"/>
      <c r="I39" s="15"/>
      <c r="J39" s="15"/>
      <c r="K39" s="15"/>
      <c r="L39" s="10">
        <v>2163</v>
      </c>
      <c r="M39" s="15">
        <v>737</v>
      </c>
      <c r="N39" s="15">
        <v>88</v>
      </c>
      <c r="O39" s="15"/>
      <c r="P39" s="15"/>
      <c r="Q39" s="15"/>
      <c r="R39" s="15"/>
      <c r="S39" s="15">
        <v>1338</v>
      </c>
      <c r="T39" s="15"/>
      <c r="U39" s="15"/>
      <c r="V39" s="15"/>
      <c r="W39" s="15"/>
    </row>
    <row r="40" spans="1:23" ht="15">
      <c r="A40" s="117"/>
      <c r="B40" s="118" t="s">
        <v>242</v>
      </c>
      <c r="C40" s="10">
        <v>63684</v>
      </c>
      <c r="D40" s="10">
        <v>0</v>
      </c>
      <c r="E40" s="15"/>
      <c r="F40" s="15"/>
      <c r="G40" s="15"/>
      <c r="H40" s="15"/>
      <c r="I40" s="15"/>
      <c r="J40" s="15"/>
      <c r="K40" s="15"/>
      <c r="L40" s="10">
        <v>63684</v>
      </c>
      <c r="M40" s="15"/>
      <c r="N40" s="15"/>
      <c r="O40" s="15"/>
      <c r="P40" s="15"/>
      <c r="Q40" s="15">
        <v>51366</v>
      </c>
      <c r="R40" s="15">
        <v>10671</v>
      </c>
      <c r="S40" s="15">
        <v>1647</v>
      </c>
      <c r="T40" s="15"/>
      <c r="U40" s="15"/>
      <c r="V40" s="15"/>
      <c r="W40" s="15"/>
    </row>
    <row r="41" spans="1:23" ht="15">
      <c r="A41" s="117">
        <v>10</v>
      </c>
      <c r="B41" s="118" t="s">
        <v>249</v>
      </c>
      <c r="C41" s="10">
        <v>3427</v>
      </c>
      <c r="D41" s="10">
        <v>85</v>
      </c>
      <c r="E41" s="15"/>
      <c r="F41" s="15">
        <v>153</v>
      </c>
      <c r="G41" s="15">
        <v>0</v>
      </c>
      <c r="H41" s="15"/>
      <c r="I41" s="15">
        <v>-68</v>
      </c>
      <c r="J41" s="15">
        <v>0</v>
      </c>
      <c r="K41" s="15">
        <v>0</v>
      </c>
      <c r="L41" s="10">
        <v>3512</v>
      </c>
      <c r="M41" s="15">
        <v>0</v>
      </c>
      <c r="N41" s="15">
        <v>2418</v>
      </c>
      <c r="O41" s="15">
        <v>0</v>
      </c>
      <c r="P41" s="15">
        <v>0</v>
      </c>
      <c r="Q41" s="15">
        <v>0</v>
      </c>
      <c r="R41" s="15">
        <v>0</v>
      </c>
      <c r="S41" s="15">
        <v>0</v>
      </c>
      <c r="T41" s="15">
        <v>0</v>
      </c>
      <c r="U41" s="15">
        <v>1094</v>
      </c>
      <c r="V41" s="15">
        <v>0</v>
      </c>
      <c r="W41" s="15">
        <v>0</v>
      </c>
    </row>
    <row r="42" spans="1:23" ht="15">
      <c r="A42" s="117"/>
      <c r="B42" s="118" t="s">
        <v>142</v>
      </c>
      <c r="C42" s="10">
        <v>1062</v>
      </c>
      <c r="D42" s="10">
        <v>-68</v>
      </c>
      <c r="E42" s="15"/>
      <c r="F42" s="15"/>
      <c r="G42" s="15"/>
      <c r="H42" s="15"/>
      <c r="I42" s="15">
        <v>-68</v>
      </c>
      <c r="J42" s="15"/>
      <c r="K42" s="15"/>
      <c r="L42" s="10">
        <v>994</v>
      </c>
      <c r="M42" s="15"/>
      <c r="N42" s="15"/>
      <c r="O42" s="15"/>
      <c r="P42" s="15"/>
      <c r="Q42" s="15"/>
      <c r="R42" s="15"/>
      <c r="S42" s="15"/>
      <c r="T42" s="15"/>
      <c r="U42" s="15">
        <v>994</v>
      </c>
      <c r="V42" s="15"/>
      <c r="W42" s="15"/>
    </row>
    <row r="43" spans="1:23" ht="15">
      <c r="A43" s="117"/>
      <c r="B43" s="118" t="s">
        <v>238</v>
      </c>
      <c r="C43" s="10">
        <v>100</v>
      </c>
      <c r="D43" s="10"/>
      <c r="E43" s="15"/>
      <c r="F43" s="15"/>
      <c r="G43" s="15"/>
      <c r="H43" s="15"/>
      <c r="I43" s="15"/>
      <c r="J43" s="15"/>
      <c r="K43" s="15"/>
      <c r="L43" s="10">
        <v>100</v>
      </c>
      <c r="M43" s="15"/>
      <c r="N43" s="15"/>
      <c r="O43" s="15"/>
      <c r="P43" s="15"/>
      <c r="Q43" s="15"/>
      <c r="R43" s="15"/>
      <c r="S43" s="15"/>
      <c r="T43" s="15"/>
      <c r="U43" s="15">
        <v>100</v>
      </c>
      <c r="V43" s="15"/>
      <c r="W43" s="15"/>
    </row>
    <row r="44" spans="1:23" ht="15">
      <c r="A44" s="117"/>
      <c r="B44" s="118" t="s">
        <v>241</v>
      </c>
      <c r="C44" s="10"/>
      <c r="D44" s="10">
        <v>153</v>
      </c>
      <c r="E44" s="15"/>
      <c r="F44" s="15">
        <v>153</v>
      </c>
      <c r="G44" s="15"/>
      <c r="H44" s="15"/>
      <c r="I44" s="15"/>
      <c r="J44" s="15"/>
      <c r="K44" s="15"/>
      <c r="L44" s="10">
        <v>153</v>
      </c>
      <c r="M44" s="15"/>
      <c r="N44" s="15">
        <v>153</v>
      </c>
      <c r="O44" s="15"/>
      <c r="P44" s="15"/>
      <c r="Q44" s="15"/>
      <c r="R44" s="15"/>
      <c r="S44" s="15"/>
      <c r="T44" s="15"/>
      <c r="U44" s="15"/>
      <c r="V44" s="15"/>
      <c r="W44" s="15"/>
    </row>
    <row r="45" spans="1:23" ht="15">
      <c r="A45" s="117"/>
      <c r="B45" s="118" t="s">
        <v>242</v>
      </c>
      <c r="C45" s="10">
        <v>2265</v>
      </c>
      <c r="D45" s="10"/>
      <c r="E45" s="15"/>
      <c r="F45" s="15"/>
      <c r="G45" s="15"/>
      <c r="H45" s="15"/>
      <c r="I45" s="15"/>
      <c r="J45" s="15"/>
      <c r="K45" s="15"/>
      <c r="L45" s="10">
        <v>2265</v>
      </c>
      <c r="M45" s="15"/>
      <c r="N45" s="15">
        <v>2265</v>
      </c>
      <c r="O45" s="15">
        <v>0</v>
      </c>
      <c r="P45" s="15"/>
      <c r="Q45" s="15"/>
      <c r="R45" s="15"/>
      <c r="S45" s="15"/>
      <c r="T45" s="15"/>
      <c r="U45" s="15"/>
      <c r="V45" s="15"/>
      <c r="W45" s="15"/>
    </row>
    <row r="46" spans="1:23" ht="15">
      <c r="A46" s="117">
        <v>11</v>
      </c>
      <c r="B46" s="118" t="s">
        <v>250</v>
      </c>
      <c r="C46" s="10">
        <v>4014</v>
      </c>
      <c r="D46" s="10"/>
      <c r="E46" s="15"/>
      <c r="F46" s="15"/>
      <c r="G46" s="15"/>
      <c r="H46" s="15"/>
      <c r="I46" s="15"/>
      <c r="J46" s="15"/>
      <c r="K46" s="15"/>
      <c r="L46" s="10">
        <v>4014</v>
      </c>
      <c r="M46" s="15">
        <v>470</v>
      </c>
      <c r="N46" s="15"/>
      <c r="O46" s="15"/>
      <c r="P46" s="15"/>
      <c r="Q46" s="15"/>
      <c r="R46" s="15"/>
      <c r="S46" s="15"/>
      <c r="T46" s="15">
        <v>2290</v>
      </c>
      <c r="U46" s="15">
        <v>1254</v>
      </c>
      <c r="V46" s="15"/>
      <c r="W46" s="15"/>
    </row>
    <row r="47" spans="1:23" ht="15">
      <c r="A47" s="117"/>
      <c r="B47" s="118" t="s">
        <v>142</v>
      </c>
      <c r="C47" s="10">
        <v>1154</v>
      </c>
      <c r="D47" s="10"/>
      <c r="E47" s="15"/>
      <c r="F47" s="15"/>
      <c r="G47" s="15"/>
      <c r="H47" s="15"/>
      <c r="I47" s="15"/>
      <c r="J47" s="15"/>
      <c r="K47" s="15"/>
      <c r="L47" s="10">
        <v>1154</v>
      </c>
      <c r="M47" s="15"/>
      <c r="N47" s="15"/>
      <c r="O47" s="15"/>
      <c r="P47" s="15"/>
      <c r="Q47" s="15"/>
      <c r="R47" s="15"/>
      <c r="S47" s="15"/>
      <c r="T47" s="15"/>
      <c r="U47" s="15">
        <v>1154</v>
      </c>
      <c r="V47" s="15"/>
      <c r="W47" s="15"/>
    </row>
    <row r="48" spans="1:23" ht="15">
      <c r="A48" s="117"/>
      <c r="B48" s="118" t="s">
        <v>238</v>
      </c>
      <c r="C48" s="10">
        <v>100</v>
      </c>
      <c r="D48" s="10"/>
      <c r="E48" s="15"/>
      <c r="F48" s="15"/>
      <c r="G48" s="15"/>
      <c r="H48" s="15"/>
      <c r="I48" s="15"/>
      <c r="J48" s="15"/>
      <c r="K48" s="15"/>
      <c r="L48" s="10">
        <v>100</v>
      </c>
      <c r="M48" s="15"/>
      <c r="N48" s="15"/>
      <c r="O48" s="15"/>
      <c r="P48" s="15"/>
      <c r="Q48" s="15"/>
      <c r="R48" s="15"/>
      <c r="S48" s="15"/>
      <c r="T48" s="15"/>
      <c r="U48" s="15">
        <v>100</v>
      </c>
      <c r="V48" s="15"/>
      <c r="W48" s="15"/>
    </row>
    <row r="49" spans="1:23" ht="15">
      <c r="A49" s="117"/>
      <c r="B49" s="118" t="s">
        <v>242</v>
      </c>
      <c r="C49" s="10">
        <v>2760</v>
      </c>
      <c r="D49" s="10"/>
      <c r="E49" s="15"/>
      <c r="F49" s="15"/>
      <c r="G49" s="15"/>
      <c r="H49" s="15"/>
      <c r="I49" s="15"/>
      <c r="J49" s="15"/>
      <c r="K49" s="15"/>
      <c r="L49" s="10">
        <v>2760</v>
      </c>
      <c r="M49" s="15">
        <v>470</v>
      </c>
      <c r="N49" s="15"/>
      <c r="O49" s="15"/>
      <c r="P49" s="15"/>
      <c r="Q49" s="15"/>
      <c r="R49" s="15"/>
      <c r="S49" s="15"/>
      <c r="T49" s="15">
        <v>2290</v>
      </c>
      <c r="U49" s="15"/>
      <c r="V49" s="15"/>
      <c r="W49" s="15"/>
    </row>
    <row r="50" spans="1:23" ht="15">
      <c r="A50" s="117">
        <v>12</v>
      </c>
      <c r="B50" s="118" t="s">
        <v>251</v>
      </c>
      <c r="C50" s="10">
        <v>6517.6</v>
      </c>
      <c r="D50" s="10"/>
      <c r="E50" s="15"/>
      <c r="F50" s="15"/>
      <c r="G50" s="15">
        <v>3212</v>
      </c>
      <c r="H50" s="15"/>
      <c r="I50" s="15"/>
      <c r="J50" s="15"/>
      <c r="K50" s="15">
        <v>-3212</v>
      </c>
      <c r="L50" s="10">
        <v>6517.6</v>
      </c>
      <c r="M50" s="15"/>
      <c r="N50" s="15"/>
      <c r="O50" s="15"/>
      <c r="P50" s="15"/>
      <c r="Q50" s="15">
        <v>50</v>
      </c>
      <c r="R50" s="15"/>
      <c r="S50" s="15">
        <v>3212</v>
      </c>
      <c r="T50" s="15"/>
      <c r="U50" s="15">
        <v>2558</v>
      </c>
      <c r="V50" s="15"/>
      <c r="W50" s="15">
        <v>697.5999999999999</v>
      </c>
    </row>
    <row r="51" spans="1:23" ht="15">
      <c r="A51" s="117"/>
      <c r="B51" s="118" t="s">
        <v>142</v>
      </c>
      <c r="C51" s="10">
        <v>1333</v>
      </c>
      <c r="D51" s="10"/>
      <c r="E51" s="15"/>
      <c r="F51" s="15"/>
      <c r="G51" s="15"/>
      <c r="H51" s="15"/>
      <c r="I51" s="15"/>
      <c r="J51" s="15"/>
      <c r="K51" s="15"/>
      <c r="L51" s="10">
        <v>1333</v>
      </c>
      <c r="M51" s="15"/>
      <c r="N51" s="15"/>
      <c r="O51" s="15"/>
      <c r="P51" s="15"/>
      <c r="Q51" s="15"/>
      <c r="R51" s="15"/>
      <c r="S51" s="15"/>
      <c r="T51" s="15"/>
      <c r="U51" s="15">
        <v>1333</v>
      </c>
      <c r="V51" s="15"/>
      <c r="W51" s="15"/>
    </row>
    <row r="52" spans="1:23" ht="15">
      <c r="A52" s="117"/>
      <c r="B52" s="118" t="s">
        <v>238</v>
      </c>
      <c r="C52" s="10">
        <v>1225</v>
      </c>
      <c r="D52" s="10"/>
      <c r="E52" s="15"/>
      <c r="F52" s="15"/>
      <c r="G52" s="15"/>
      <c r="H52" s="15"/>
      <c r="I52" s="15"/>
      <c r="J52" s="15"/>
      <c r="K52" s="15"/>
      <c r="L52" s="10">
        <v>1225</v>
      </c>
      <c r="M52" s="15"/>
      <c r="N52" s="15"/>
      <c r="O52" s="15"/>
      <c r="P52" s="15"/>
      <c r="Q52" s="15"/>
      <c r="R52" s="15"/>
      <c r="S52" s="15"/>
      <c r="T52" s="15"/>
      <c r="U52" s="15">
        <v>1225</v>
      </c>
      <c r="V52" s="15"/>
      <c r="W52" s="15"/>
    </row>
    <row r="53" spans="1:23" ht="15">
      <c r="A53" s="117"/>
      <c r="B53" s="118" t="s">
        <v>252</v>
      </c>
      <c r="C53" s="10">
        <v>50</v>
      </c>
      <c r="D53" s="10"/>
      <c r="E53" s="15"/>
      <c r="F53" s="15"/>
      <c r="G53" s="15"/>
      <c r="H53" s="15"/>
      <c r="I53" s="15"/>
      <c r="J53" s="15"/>
      <c r="K53" s="15"/>
      <c r="L53" s="10">
        <v>50</v>
      </c>
      <c r="M53" s="15"/>
      <c r="N53" s="15"/>
      <c r="O53" s="15"/>
      <c r="P53" s="15"/>
      <c r="Q53" s="15">
        <v>50</v>
      </c>
      <c r="R53" s="15"/>
      <c r="S53" s="15"/>
      <c r="T53" s="15"/>
      <c r="U53" s="15"/>
      <c r="V53" s="15"/>
      <c r="W53" s="15"/>
    </row>
    <row r="54" spans="1:23" ht="15">
      <c r="A54" s="117"/>
      <c r="B54" s="118" t="s">
        <v>253</v>
      </c>
      <c r="C54" s="10">
        <v>3910</v>
      </c>
      <c r="D54" s="10"/>
      <c r="E54" s="15"/>
      <c r="F54" s="15"/>
      <c r="G54" s="15">
        <v>3212</v>
      </c>
      <c r="H54" s="15"/>
      <c r="I54" s="15"/>
      <c r="J54" s="15"/>
      <c r="K54" s="15">
        <v>-3212</v>
      </c>
      <c r="L54" s="10">
        <v>3909.6</v>
      </c>
      <c r="M54" s="15"/>
      <c r="N54" s="15"/>
      <c r="O54" s="15"/>
      <c r="P54" s="15"/>
      <c r="Q54" s="15"/>
      <c r="R54" s="15"/>
      <c r="S54" s="15">
        <v>3212</v>
      </c>
      <c r="T54" s="15"/>
      <c r="U54" s="15"/>
      <c r="V54" s="15"/>
      <c r="W54" s="15">
        <v>697.5999999999999</v>
      </c>
    </row>
    <row r="55" spans="1:23" ht="15">
      <c r="A55" s="117">
        <v>13</v>
      </c>
      <c r="B55" s="118" t="s">
        <v>254</v>
      </c>
      <c r="C55" s="10">
        <v>1584</v>
      </c>
      <c r="D55" s="10"/>
      <c r="E55" s="15"/>
      <c r="F55" s="15"/>
      <c r="G55" s="15"/>
      <c r="H55" s="15"/>
      <c r="I55" s="15"/>
      <c r="J55" s="15"/>
      <c r="K55" s="15"/>
      <c r="L55" s="10">
        <v>1584</v>
      </c>
      <c r="M55" s="15"/>
      <c r="N55" s="15"/>
      <c r="O55" s="15"/>
      <c r="P55" s="15"/>
      <c r="Q55" s="15"/>
      <c r="R55" s="15"/>
      <c r="S55" s="15"/>
      <c r="T55" s="15"/>
      <c r="U55" s="15">
        <v>1584</v>
      </c>
      <c r="V55" s="15"/>
      <c r="W55" s="15"/>
    </row>
    <row r="56" spans="1:23" ht="15">
      <c r="A56" s="117"/>
      <c r="B56" s="118" t="s">
        <v>142</v>
      </c>
      <c r="C56" s="10">
        <v>1292</v>
      </c>
      <c r="D56" s="10"/>
      <c r="E56" s="15"/>
      <c r="F56" s="15"/>
      <c r="G56" s="15"/>
      <c r="H56" s="15"/>
      <c r="I56" s="15"/>
      <c r="J56" s="15"/>
      <c r="K56" s="15"/>
      <c r="L56" s="10">
        <v>1292</v>
      </c>
      <c r="M56" s="15"/>
      <c r="N56" s="15"/>
      <c r="O56" s="15"/>
      <c r="P56" s="15"/>
      <c r="Q56" s="15"/>
      <c r="R56" s="15"/>
      <c r="S56" s="15"/>
      <c r="T56" s="15"/>
      <c r="U56" s="15">
        <v>1292</v>
      </c>
      <c r="V56" s="15"/>
      <c r="W56" s="15"/>
    </row>
    <row r="57" spans="1:23" ht="15">
      <c r="A57" s="117"/>
      <c r="B57" s="118" t="s">
        <v>238</v>
      </c>
      <c r="C57" s="10">
        <v>292</v>
      </c>
      <c r="D57" s="10"/>
      <c r="E57" s="15"/>
      <c r="F57" s="15"/>
      <c r="G57" s="15"/>
      <c r="H57" s="15"/>
      <c r="I57" s="15"/>
      <c r="J57" s="15"/>
      <c r="K57" s="15"/>
      <c r="L57" s="10">
        <v>292</v>
      </c>
      <c r="M57" s="15"/>
      <c r="N57" s="15"/>
      <c r="O57" s="15"/>
      <c r="P57" s="15"/>
      <c r="Q57" s="15"/>
      <c r="R57" s="15"/>
      <c r="S57" s="15"/>
      <c r="T57" s="15"/>
      <c r="U57" s="15">
        <v>292</v>
      </c>
      <c r="V57" s="15"/>
      <c r="W57" s="15"/>
    </row>
    <row r="58" spans="1:23" ht="15">
      <c r="A58" s="117">
        <v>14</v>
      </c>
      <c r="B58" s="118" t="s">
        <v>255</v>
      </c>
      <c r="C58" s="10">
        <v>13973</v>
      </c>
      <c r="D58" s="10"/>
      <c r="E58" s="15"/>
      <c r="F58" s="15"/>
      <c r="G58" s="15"/>
      <c r="H58" s="15"/>
      <c r="I58" s="15"/>
      <c r="J58" s="15"/>
      <c r="K58" s="15"/>
      <c r="L58" s="10">
        <v>13973</v>
      </c>
      <c r="M58" s="15"/>
      <c r="N58" s="15"/>
      <c r="O58" s="15"/>
      <c r="P58" s="15"/>
      <c r="Q58" s="15"/>
      <c r="R58" s="15"/>
      <c r="S58" s="15"/>
      <c r="T58" s="15"/>
      <c r="U58" s="15">
        <v>13973</v>
      </c>
      <c r="V58" s="15"/>
      <c r="W58" s="15"/>
    </row>
    <row r="59" spans="1:23" ht="15">
      <c r="A59" s="117"/>
      <c r="B59" s="118" t="s">
        <v>142</v>
      </c>
      <c r="C59" s="10">
        <v>8536</v>
      </c>
      <c r="D59" s="10"/>
      <c r="E59" s="15"/>
      <c r="F59" s="15"/>
      <c r="G59" s="15"/>
      <c r="H59" s="15"/>
      <c r="I59" s="15"/>
      <c r="J59" s="15"/>
      <c r="K59" s="15"/>
      <c r="L59" s="10">
        <v>8536</v>
      </c>
      <c r="M59" s="15"/>
      <c r="N59" s="15"/>
      <c r="O59" s="15"/>
      <c r="P59" s="15"/>
      <c r="Q59" s="15"/>
      <c r="R59" s="15"/>
      <c r="S59" s="15"/>
      <c r="T59" s="15"/>
      <c r="U59" s="15">
        <v>8536</v>
      </c>
      <c r="V59" s="15"/>
      <c r="W59" s="15"/>
    </row>
    <row r="60" spans="1:23" ht="15">
      <c r="A60" s="117"/>
      <c r="B60" s="118" t="s">
        <v>238</v>
      </c>
      <c r="C60" s="10">
        <v>5437</v>
      </c>
      <c r="D60" s="10"/>
      <c r="E60" s="15"/>
      <c r="F60" s="15"/>
      <c r="G60" s="15"/>
      <c r="H60" s="15"/>
      <c r="I60" s="15"/>
      <c r="J60" s="15"/>
      <c r="K60" s="15"/>
      <c r="L60" s="10">
        <v>5437</v>
      </c>
      <c r="M60" s="15"/>
      <c r="N60" s="15"/>
      <c r="O60" s="15"/>
      <c r="P60" s="15"/>
      <c r="Q60" s="15"/>
      <c r="R60" s="15"/>
      <c r="S60" s="15"/>
      <c r="T60" s="15"/>
      <c r="U60" s="15">
        <v>5437</v>
      </c>
      <c r="V60" s="15"/>
      <c r="W60" s="15"/>
    </row>
    <row r="61" spans="1:23" ht="15">
      <c r="A61" s="117">
        <v>15</v>
      </c>
      <c r="B61" s="118" t="s">
        <v>256</v>
      </c>
      <c r="C61" s="10">
        <v>1668</v>
      </c>
      <c r="D61" s="10"/>
      <c r="E61" s="15"/>
      <c r="F61" s="15"/>
      <c r="G61" s="15"/>
      <c r="H61" s="15"/>
      <c r="I61" s="15"/>
      <c r="J61" s="15"/>
      <c r="K61" s="15"/>
      <c r="L61" s="10">
        <v>1668</v>
      </c>
      <c r="M61" s="15"/>
      <c r="N61" s="15"/>
      <c r="O61" s="15"/>
      <c r="P61" s="15"/>
      <c r="Q61" s="15"/>
      <c r="R61" s="15"/>
      <c r="S61" s="15"/>
      <c r="T61" s="15">
        <v>30</v>
      </c>
      <c r="U61" s="15">
        <v>1638</v>
      </c>
      <c r="V61" s="15"/>
      <c r="W61" s="15"/>
    </row>
    <row r="62" spans="1:23" ht="15">
      <c r="A62" s="117"/>
      <c r="B62" s="118" t="s">
        <v>142</v>
      </c>
      <c r="C62" s="10">
        <v>892</v>
      </c>
      <c r="D62" s="10"/>
      <c r="E62" s="15"/>
      <c r="F62" s="15"/>
      <c r="G62" s="15"/>
      <c r="H62" s="15"/>
      <c r="I62" s="15"/>
      <c r="J62" s="15"/>
      <c r="K62" s="15"/>
      <c r="L62" s="10">
        <v>892</v>
      </c>
      <c r="M62" s="15"/>
      <c r="N62" s="15"/>
      <c r="O62" s="15"/>
      <c r="P62" s="15"/>
      <c r="Q62" s="15"/>
      <c r="R62" s="15"/>
      <c r="S62" s="15"/>
      <c r="T62" s="15"/>
      <c r="U62" s="15">
        <v>892</v>
      </c>
      <c r="V62" s="15"/>
      <c r="W62" s="15"/>
    </row>
    <row r="63" spans="1:23" ht="15">
      <c r="A63" s="117"/>
      <c r="B63" s="118" t="s">
        <v>238</v>
      </c>
      <c r="C63" s="10">
        <v>746</v>
      </c>
      <c r="D63" s="10"/>
      <c r="E63" s="15"/>
      <c r="F63" s="15"/>
      <c r="G63" s="15"/>
      <c r="H63" s="15"/>
      <c r="I63" s="15"/>
      <c r="J63" s="15"/>
      <c r="K63" s="15"/>
      <c r="L63" s="10">
        <v>746</v>
      </c>
      <c r="M63" s="15"/>
      <c r="N63" s="15"/>
      <c r="O63" s="15"/>
      <c r="P63" s="15"/>
      <c r="Q63" s="15"/>
      <c r="R63" s="15"/>
      <c r="S63" s="15"/>
      <c r="T63" s="15"/>
      <c r="U63" s="15">
        <v>746</v>
      </c>
      <c r="V63" s="15"/>
      <c r="W63" s="15"/>
    </row>
    <row r="64" spans="1:23" ht="15">
      <c r="A64" s="117"/>
      <c r="B64" s="118" t="s">
        <v>242</v>
      </c>
      <c r="C64" s="10">
        <v>30</v>
      </c>
      <c r="D64" s="10"/>
      <c r="E64" s="15"/>
      <c r="F64" s="15"/>
      <c r="G64" s="15"/>
      <c r="H64" s="15"/>
      <c r="I64" s="15"/>
      <c r="J64" s="15"/>
      <c r="K64" s="15"/>
      <c r="L64" s="10">
        <v>30</v>
      </c>
      <c r="M64" s="15"/>
      <c r="N64" s="15"/>
      <c r="O64" s="15"/>
      <c r="P64" s="15"/>
      <c r="Q64" s="15"/>
      <c r="R64" s="15"/>
      <c r="S64" s="15"/>
      <c r="T64" s="15">
        <v>30</v>
      </c>
      <c r="U64" s="15"/>
      <c r="V64" s="15"/>
      <c r="W64" s="15"/>
    </row>
    <row r="65" spans="1:23" ht="15">
      <c r="A65" s="117">
        <v>16</v>
      </c>
      <c r="B65" s="118" t="s">
        <v>257</v>
      </c>
      <c r="C65" s="10">
        <v>1387</v>
      </c>
      <c r="D65" s="10">
        <v>90</v>
      </c>
      <c r="E65" s="15"/>
      <c r="F65" s="15"/>
      <c r="G65" s="15"/>
      <c r="H65" s="15"/>
      <c r="I65" s="15">
        <v>90</v>
      </c>
      <c r="J65" s="15"/>
      <c r="K65" s="15"/>
      <c r="L65" s="10">
        <v>1477</v>
      </c>
      <c r="M65" s="15"/>
      <c r="N65" s="15"/>
      <c r="O65" s="15"/>
      <c r="P65" s="15"/>
      <c r="Q65" s="15"/>
      <c r="R65" s="15"/>
      <c r="S65" s="15"/>
      <c r="T65" s="15">
        <v>30</v>
      </c>
      <c r="U65" s="15">
        <v>1447</v>
      </c>
      <c r="V65" s="15"/>
      <c r="W65" s="15"/>
    </row>
    <row r="66" spans="1:23" ht="15">
      <c r="A66" s="117"/>
      <c r="B66" s="118" t="s">
        <v>142</v>
      </c>
      <c r="C66" s="10">
        <v>906</v>
      </c>
      <c r="D66" s="10">
        <v>0</v>
      </c>
      <c r="E66" s="15"/>
      <c r="F66" s="15"/>
      <c r="G66" s="15"/>
      <c r="H66" s="15"/>
      <c r="I66" s="15"/>
      <c r="J66" s="15"/>
      <c r="K66" s="15"/>
      <c r="L66" s="10">
        <v>906</v>
      </c>
      <c r="M66" s="15"/>
      <c r="N66" s="15"/>
      <c r="O66" s="15"/>
      <c r="P66" s="15"/>
      <c r="Q66" s="15"/>
      <c r="R66" s="15"/>
      <c r="S66" s="15"/>
      <c r="T66" s="15"/>
      <c r="U66" s="15">
        <v>906</v>
      </c>
      <c r="V66" s="15"/>
      <c r="W66" s="15"/>
    </row>
    <row r="67" spans="1:23" ht="15">
      <c r="A67" s="117"/>
      <c r="B67" s="118" t="s">
        <v>238</v>
      </c>
      <c r="C67" s="10">
        <v>451</v>
      </c>
      <c r="D67" s="10">
        <v>90</v>
      </c>
      <c r="E67" s="15"/>
      <c r="F67" s="15"/>
      <c r="G67" s="15"/>
      <c r="H67" s="15"/>
      <c r="I67" s="15">
        <v>90</v>
      </c>
      <c r="J67" s="15"/>
      <c r="K67" s="15"/>
      <c r="L67" s="10">
        <v>541</v>
      </c>
      <c r="M67" s="15"/>
      <c r="N67" s="15"/>
      <c r="O67" s="15"/>
      <c r="P67" s="15"/>
      <c r="Q67" s="15"/>
      <c r="R67" s="15"/>
      <c r="S67" s="15"/>
      <c r="T67" s="15"/>
      <c r="U67" s="15">
        <v>541</v>
      </c>
      <c r="V67" s="15"/>
      <c r="W67" s="15"/>
    </row>
    <row r="68" spans="1:23" ht="15">
      <c r="A68" s="117"/>
      <c r="B68" s="118" t="s">
        <v>242</v>
      </c>
      <c r="C68" s="10">
        <v>30</v>
      </c>
      <c r="D68" s="10">
        <v>0</v>
      </c>
      <c r="E68" s="15"/>
      <c r="F68" s="15"/>
      <c r="G68" s="15"/>
      <c r="H68" s="15"/>
      <c r="I68" s="15"/>
      <c r="J68" s="15"/>
      <c r="K68" s="15"/>
      <c r="L68" s="10">
        <v>30</v>
      </c>
      <c r="M68" s="15"/>
      <c r="N68" s="15"/>
      <c r="O68" s="15"/>
      <c r="P68" s="15"/>
      <c r="Q68" s="15"/>
      <c r="R68" s="15"/>
      <c r="S68" s="15"/>
      <c r="T68" s="15">
        <v>30</v>
      </c>
      <c r="U68" s="15"/>
      <c r="V68" s="15"/>
      <c r="W68" s="15"/>
    </row>
    <row r="69" spans="1:23" ht="15">
      <c r="A69" s="117">
        <v>17</v>
      </c>
      <c r="B69" s="118" t="s">
        <v>258</v>
      </c>
      <c r="C69" s="10">
        <v>1344</v>
      </c>
      <c r="D69" s="10"/>
      <c r="E69" s="15"/>
      <c r="F69" s="15"/>
      <c r="G69" s="15"/>
      <c r="H69" s="15"/>
      <c r="I69" s="15"/>
      <c r="J69" s="15"/>
      <c r="K69" s="15"/>
      <c r="L69" s="10">
        <v>1344</v>
      </c>
      <c r="M69" s="15">
        <v>10</v>
      </c>
      <c r="N69" s="15"/>
      <c r="O69" s="15"/>
      <c r="P69" s="15"/>
      <c r="Q69" s="15"/>
      <c r="R69" s="15"/>
      <c r="S69" s="15"/>
      <c r="T69" s="15">
        <v>200</v>
      </c>
      <c r="U69" s="15">
        <v>1134</v>
      </c>
      <c r="V69" s="15"/>
      <c r="W69" s="15"/>
    </row>
    <row r="70" spans="1:23" ht="15">
      <c r="A70" s="117"/>
      <c r="B70" s="118" t="s">
        <v>142</v>
      </c>
      <c r="C70" s="10">
        <v>894</v>
      </c>
      <c r="D70" s="10"/>
      <c r="E70" s="15"/>
      <c r="F70" s="15"/>
      <c r="G70" s="15"/>
      <c r="H70" s="15"/>
      <c r="I70" s="15"/>
      <c r="J70" s="15"/>
      <c r="K70" s="15"/>
      <c r="L70" s="10">
        <v>894</v>
      </c>
      <c r="M70" s="15"/>
      <c r="N70" s="15"/>
      <c r="O70" s="15"/>
      <c r="P70" s="15"/>
      <c r="Q70" s="15"/>
      <c r="R70" s="15"/>
      <c r="S70" s="15"/>
      <c r="T70" s="15"/>
      <c r="U70" s="15">
        <v>894</v>
      </c>
      <c r="V70" s="15"/>
      <c r="W70" s="15"/>
    </row>
    <row r="71" spans="1:23" ht="15">
      <c r="A71" s="117"/>
      <c r="B71" s="118" t="s">
        <v>238</v>
      </c>
      <c r="C71" s="10">
        <v>240</v>
      </c>
      <c r="D71" s="10"/>
      <c r="E71" s="15"/>
      <c r="F71" s="15"/>
      <c r="G71" s="15"/>
      <c r="H71" s="15"/>
      <c r="I71" s="15"/>
      <c r="J71" s="15"/>
      <c r="K71" s="15"/>
      <c r="L71" s="10">
        <v>240</v>
      </c>
      <c r="M71" s="15"/>
      <c r="N71" s="15"/>
      <c r="O71" s="15"/>
      <c r="P71" s="15"/>
      <c r="Q71" s="15"/>
      <c r="R71" s="15"/>
      <c r="S71" s="15"/>
      <c r="T71" s="15"/>
      <c r="U71" s="15">
        <v>240</v>
      </c>
      <c r="V71" s="15"/>
      <c r="W71" s="15"/>
    </row>
    <row r="72" spans="1:23" ht="15">
      <c r="A72" s="117"/>
      <c r="B72" s="118" t="s">
        <v>242</v>
      </c>
      <c r="C72" s="10">
        <v>210</v>
      </c>
      <c r="D72" s="10"/>
      <c r="E72" s="15"/>
      <c r="F72" s="15"/>
      <c r="G72" s="15"/>
      <c r="H72" s="15"/>
      <c r="I72" s="15"/>
      <c r="J72" s="15"/>
      <c r="K72" s="15"/>
      <c r="L72" s="10">
        <v>210</v>
      </c>
      <c r="M72" s="15">
        <v>10</v>
      </c>
      <c r="N72" s="15"/>
      <c r="O72" s="15"/>
      <c r="P72" s="15"/>
      <c r="Q72" s="15"/>
      <c r="R72" s="15"/>
      <c r="S72" s="15"/>
      <c r="T72" s="15">
        <v>200</v>
      </c>
      <c r="U72" s="15"/>
      <c r="V72" s="15"/>
      <c r="W72" s="15"/>
    </row>
    <row r="73" spans="1:23" ht="15">
      <c r="A73" s="117">
        <v>18</v>
      </c>
      <c r="B73" s="118" t="s">
        <v>259</v>
      </c>
      <c r="C73" s="10">
        <v>1189</v>
      </c>
      <c r="D73" s="10"/>
      <c r="E73" s="15"/>
      <c r="F73" s="15"/>
      <c r="G73" s="15"/>
      <c r="H73" s="15"/>
      <c r="I73" s="15"/>
      <c r="J73" s="15"/>
      <c r="K73" s="15"/>
      <c r="L73" s="10">
        <v>1189</v>
      </c>
      <c r="M73" s="15"/>
      <c r="N73" s="15"/>
      <c r="O73" s="15"/>
      <c r="P73" s="15"/>
      <c r="Q73" s="15"/>
      <c r="R73" s="15"/>
      <c r="S73" s="15"/>
      <c r="T73" s="15">
        <v>30</v>
      </c>
      <c r="U73" s="15">
        <v>1159</v>
      </c>
      <c r="V73" s="15"/>
      <c r="W73" s="15"/>
    </row>
    <row r="74" spans="1:23" ht="15">
      <c r="A74" s="117"/>
      <c r="B74" s="118" t="s">
        <v>142</v>
      </c>
      <c r="C74" s="10">
        <v>898</v>
      </c>
      <c r="D74" s="10"/>
      <c r="E74" s="15"/>
      <c r="F74" s="15"/>
      <c r="G74" s="15"/>
      <c r="H74" s="15"/>
      <c r="I74" s="15"/>
      <c r="J74" s="15"/>
      <c r="K74" s="15"/>
      <c r="L74" s="10">
        <v>898</v>
      </c>
      <c r="M74" s="15"/>
      <c r="N74" s="15"/>
      <c r="O74" s="15"/>
      <c r="P74" s="15"/>
      <c r="Q74" s="15"/>
      <c r="R74" s="15"/>
      <c r="S74" s="15"/>
      <c r="T74" s="15"/>
      <c r="U74" s="15">
        <v>898</v>
      </c>
      <c r="V74" s="15"/>
      <c r="W74" s="15"/>
    </row>
    <row r="75" spans="1:23" ht="15">
      <c r="A75" s="117"/>
      <c r="B75" s="118" t="s">
        <v>238</v>
      </c>
      <c r="C75" s="10">
        <v>261</v>
      </c>
      <c r="D75" s="10"/>
      <c r="E75" s="15"/>
      <c r="F75" s="15"/>
      <c r="G75" s="15"/>
      <c r="H75" s="15"/>
      <c r="I75" s="15"/>
      <c r="J75" s="15"/>
      <c r="K75" s="15"/>
      <c r="L75" s="10">
        <v>261</v>
      </c>
      <c r="M75" s="15"/>
      <c r="N75" s="15"/>
      <c r="O75" s="15"/>
      <c r="P75" s="15"/>
      <c r="Q75" s="15"/>
      <c r="R75" s="15"/>
      <c r="S75" s="15"/>
      <c r="T75" s="15"/>
      <c r="U75" s="15">
        <v>261</v>
      </c>
      <c r="V75" s="15"/>
      <c r="W75" s="15"/>
    </row>
    <row r="76" spans="1:23" ht="15">
      <c r="A76" s="117"/>
      <c r="B76" s="118" t="s">
        <v>242</v>
      </c>
      <c r="C76" s="10">
        <v>30</v>
      </c>
      <c r="D76" s="10"/>
      <c r="E76" s="15"/>
      <c r="F76" s="15"/>
      <c r="G76" s="15"/>
      <c r="H76" s="15"/>
      <c r="I76" s="15"/>
      <c r="J76" s="15"/>
      <c r="K76" s="15"/>
      <c r="L76" s="10">
        <v>30</v>
      </c>
      <c r="M76" s="15"/>
      <c r="N76" s="15"/>
      <c r="O76" s="15"/>
      <c r="P76" s="15"/>
      <c r="Q76" s="15"/>
      <c r="R76" s="15"/>
      <c r="S76" s="15"/>
      <c r="T76" s="15">
        <v>30</v>
      </c>
      <c r="U76" s="15"/>
      <c r="V76" s="15"/>
      <c r="W76" s="15"/>
    </row>
    <row r="77" spans="1:23" ht="15">
      <c r="A77" s="117">
        <v>19</v>
      </c>
      <c r="B77" s="118" t="s">
        <v>260</v>
      </c>
      <c r="C77" s="10">
        <v>771</v>
      </c>
      <c r="D77" s="10"/>
      <c r="E77" s="15"/>
      <c r="F77" s="15"/>
      <c r="G77" s="15"/>
      <c r="H77" s="15"/>
      <c r="I77" s="15"/>
      <c r="J77" s="15"/>
      <c r="K77" s="15"/>
      <c r="L77" s="10">
        <v>771</v>
      </c>
      <c r="M77" s="15"/>
      <c r="N77" s="15"/>
      <c r="O77" s="15"/>
      <c r="P77" s="15"/>
      <c r="Q77" s="15"/>
      <c r="R77" s="15"/>
      <c r="S77" s="15"/>
      <c r="T77" s="15">
        <v>30</v>
      </c>
      <c r="U77" s="15">
        <v>741</v>
      </c>
      <c r="V77" s="15"/>
      <c r="W77" s="15"/>
    </row>
    <row r="78" spans="1:23" ht="15">
      <c r="A78" s="117"/>
      <c r="B78" s="118" t="s">
        <v>142</v>
      </c>
      <c r="C78" s="10">
        <v>534</v>
      </c>
      <c r="D78" s="10"/>
      <c r="E78" s="15"/>
      <c r="F78" s="15"/>
      <c r="G78" s="15"/>
      <c r="H78" s="15"/>
      <c r="I78" s="15"/>
      <c r="J78" s="15"/>
      <c r="K78" s="15"/>
      <c r="L78" s="10">
        <v>534</v>
      </c>
      <c r="M78" s="15"/>
      <c r="N78" s="15"/>
      <c r="O78" s="15"/>
      <c r="P78" s="15"/>
      <c r="Q78" s="15"/>
      <c r="R78" s="15"/>
      <c r="S78" s="15"/>
      <c r="T78" s="15"/>
      <c r="U78" s="15">
        <v>534</v>
      </c>
      <c r="V78" s="15"/>
      <c r="W78" s="15"/>
    </row>
    <row r="79" spans="1:23" ht="15">
      <c r="A79" s="117"/>
      <c r="B79" s="118" t="s">
        <v>238</v>
      </c>
      <c r="C79" s="10">
        <v>207</v>
      </c>
      <c r="D79" s="10"/>
      <c r="E79" s="15"/>
      <c r="F79" s="15"/>
      <c r="G79" s="15"/>
      <c r="H79" s="15"/>
      <c r="I79" s="15"/>
      <c r="J79" s="15"/>
      <c r="K79" s="15"/>
      <c r="L79" s="10">
        <v>207</v>
      </c>
      <c r="M79" s="15"/>
      <c r="N79" s="15"/>
      <c r="O79" s="15"/>
      <c r="P79" s="15"/>
      <c r="Q79" s="15"/>
      <c r="R79" s="15"/>
      <c r="S79" s="15"/>
      <c r="T79" s="15"/>
      <c r="U79" s="15">
        <v>207</v>
      </c>
      <c r="V79" s="15"/>
      <c r="W79" s="15"/>
    </row>
    <row r="80" spans="1:23" ht="15">
      <c r="A80" s="117"/>
      <c r="B80" s="118" t="s">
        <v>242</v>
      </c>
      <c r="C80" s="10">
        <v>30</v>
      </c>
      <c r="D80" s="10"/>
      <c r="E80" s="15"/>
      <c r="F80" s="15"/>
      <c r="G80" s="15"/>
      <c r="H80" s="15"/>
      <c r="I80" s="15"/>
      <c r="J80" s="15"/>
      <c r="K80" s="15"/>
      <c r="L80" s="10">
        <v>30</v>
      </c>
      <c r="M80" s="15"/>
      <c r="N80" s="15"/>
      <c r="O80" s="15"/>
      <c r="P80" s="15"/>
      <c r="Q80" s="15"/>
      <c r="R80" s="15"/>
      <c r="S80" s="15"/>
      <c r="T80" s="15">
        <v>30</v>
      </c>
      <c r="U80" s="15"/>
      <c r="V80" s="15"/>
      <c r="W80" s="15"/>
    </row>
    <row r="81" spans="1:23" ht="15">
      <c r="A81" s="117">
        <v>20</v>
      </c>
      <c r="B81" s="118" t="s">
        <v>261</v>
      </c>
      <c r="C81" s="10">
        <v>306</v>
      </c>
      <c r="D81" s="10"/>
      <c r="E81" s="15"/>
      <c r="F81" s="15"/>
      <c r="G81" s="15"/>
      <c r="H81" s="15"/>
      <c r="I81" s="15"/>
      <c r="J81" s="15"/>
      <c r="K81" s="15"/>
      <c r="L81" s="10">
        <v>306</v>
      </c>
      <c r="M81" s="15"/>
      <c r="N81" s="15"/>
      <c r="O81" s="15"/>
      <c r="P81" s="15">
        <v>70</v>
      </c>
      <c r="Q81" s="15"/>
      <c r="R81" s="15"/>
      <c r="S81" s="15"/>
      <c r="T81" s="15"/>
      <c r="U81" s="15">
        <v>236</v>
      </c>
      <c r="V81" s="15"/>
      <c r="W81" s="15"/>
    </row>
    <row r="82" spans="1:23" ht="15">
      <c r="A82" s="117"/>
      <c r="B82" s="118" t="s">
        <v>238</v>
      </c>
      <c r="C82" s="10">
        <v>236</v>
      </c>
      <c r="D82" s="10"/>
      <c r="E82" s="15"/>
      <c r="F82" s="15"/>
      <c r="G82" s="15"/>
      <c r="H82" s="15"/>
      <c r="I82" s="15"/>
      <c r="J82" s="15"/>
      <c r="K82" s="15"/>
      <c r="L82" s="10">
        <v>236</v>
      </c>
      <c r="M82" s="15"/>
      <c r="N82" s="15"/>
      <c r="O82" s="15"/>
      <c r="P82" s="15"/>
      <c r="Q82" s="15"/>
      <c r="R82" s="15"/>
      <c r="S82" s="15"/>
      <c r="T82" s="15"/>
      <c r="U82" s="15">
        <v>236</v>
      </c>
      <c r="V82" s="15"/>
      <c r="W82" s="15"/>
    </row>
    <row r="83" spans="1:23" ht="15">
      <c r="A83" s="117"/>
      <c r="B83" s="118" t="s">
        <v>242</v>
      </c>
      <c r="C83" s="10">
        <v>70</v>
      </c>
      <c r="D83" s="10"/>
      <c r="E83" s="15"/>
      <c r="F83" s="15"/>
      <c r="G83" s="15"/>
      <c r="H83" s="15"/>
      <c r="I83" s="15"/>
      <c r="J83" s="15"/>
      <c r="K83" s="15"/>
      <c r="L83" s="10">
        <v>70</v>
      </c>
      <c r="M83" s="15"/>
      <c r="N83" s="15"/>
      <c r="O83" s="15"/>
      <c r="P83" s="15">
        <v>70</v>
      </c>
      <c r="Q83" s="15"/>
      <c r="R83" s="15"/>
      <c r="S83" s="15"/>
      <c r="T83" s="15"/>
      <c r="U83" s="15"/>
      <c r="V83" s="15"/>
      <c r="W83" s="15"/>
    </row>
    <row r="84" spans="1:23" ht="30">
      <c r="A84" s="117">
        <v>21</v>
      </c>
      <c r="B84" s="118" t="s">
        <v>262</v>
      </c>
      <c r="C84" s="10">
        <v>96</v>
      </c>
      <c r="D84" s="10"/>
      <c r="E84" s="15"/>
      <c r="F84" s="15"/>
      <c r="G84" s="15"/>
      <c r="H84" s="15"/>
      <c r="I84" s="15"/>
      <c r="J84" s="15"/>
      <c r="K84" s="15"/>
      <c r="L84" s="10">
        <v>96</v>
      </c>
      <c r="M84" s="15"/>
      <c r="N84" s="15"/>
      <c r="O84" s="15"/>
      <c r="P84" s="15"/>
      <c r="Q84" s="15"/>
      <c r="R84" s="15"/>
      <c r="S84" s="15"/>
      <c r="T84" s="15"/>
      <c r="U84" s="15">
        <v>96</v>
      </c>
      <c r="V84" s="15"/>
      <c r="W84" s="15"/>
    </row>
    <row r="85" spans="1:23" ht="15">
      <c r="A85" s="117"/>
      <c r="B85" s="118" t="s">
        <v>238</v>
      </c>
      <c r="C85" s="10">
        <v>96</v>
      </c>
      <c r="D85" s="10"/>
      <c r="E85" s="15"/>
      <c r="F85" s="15"/>
      <c r="G85" s="15"/>
      <c r="H85" s="15"/>
      <c r="I85" s="15"/>
      <c r="J85" s="15"/>
      <c r="K85" s="15"/>
      <c r="L85" s="10">
        <v>96</v>
      </c>
      <c r="M85" s="15"/>
      <c r="N85" s="15"/>
      <c r="O85" s="15"/>
      <c r="P85" s="15"/>
      <c r="Q85" s="15"/>
      <c r="R85" s="15"/>
      <c r="S85" s="15"/>
      <c r="T85" s="15"/>
      <c r="U85" s="15">
        <v>96</v>
      </c>
      <c r="V85" s="15"/>
      <c r="W85" s="15"/>
    </row>
    <row r="86" spans="1:23" ht="30">
      <c r="A86" s="117">
        <v>22</v>
      </c>
      <c r="B86" s="118" t="s">
        <v>263</v>
      </c>
      <c r="C86" s="10">
        <v>96</v>
      </c>
      <c r="D86" s="10"/>
      <c r="E86" s="15"/>
      <c r="F86" s="15"/>
      <c r="G86" s="15"/>
      <c r="H86" s="15"/>
      <c r="I86" s="15"/>
      <c r="J86" s="15"/>
      <c r="K86" s="15"/>
      <c r="L86" s="10">
        <v>96</v>
      </c>
      <c r="M86" s="15"/>
      <c r="N86" s="15"/>
      <c r="O86" s="15"/>
      <c r="P86" s="15"/>
      <c r="Q86" s="15"/>
      <c r="R86" s="15"/>
      <c r="S86" s="15"/>
      <c r="T86" s="15"/>
      <c r="U86" s="15">
        <v>96</v>
      </c>
      <c r="V86" s="15"/>
      <c r="W86" s="15"/>
    </row>
    <row r="87" spans="1:23" ht="15">
      <c r="A87" s="117"/>
      <c r="B87" s="118" t="s">
        <v>238</v>
      </c>
      <c r="C87" s="10">
        <v>96</v>
      </c>
      <c r="D87" s="10"/>
      <c r="E87" s="15"/>
      <c r="F87" s="15"/>
      <c r="G87" s="15"/>
      <c r="H87" s="15"/>
      <c r="I87" s="15"/>
      <c r="J87" s="15"/>
      <c r="K87" s="15"/>
      <c r="L87" s="10">
        <v>96</v>
      </c>
      <c r="M87" s="15"/>
      <c r="N87" s="15"/>
      <c r="O87" s="15"/>
      <c r="P87" s="15"/>
      <c r="Q87" s="15"/>
      <c r="R87" s="15"/>
      <c r="S87" s="15"/>
      <c r="T87" s="15"/>
      <c r="U87" s="15">
        <v>96</v>
      </c>
      <c r="V87" s="15"/>
      <c r="W87" s="15"/>
    </row>
    <row r="88" spans="1:23" ht="15">
      <c r="A88" s="117">
        <v>23</v>
      </c>
      <c r="B88" s="118" t="s">
        <v>264</v>
      </c>
      <c r="C88" s="10">
        <v>64</v>
      </c>
      <c r="D88" s="10"/>
      <c r="E88" s="15"/>
      <c r="F88" s="15"/>
      <c r="G88" s="15"/>
      <c r="H88" s="15"/>
      <c r="I88" s="15"/>
      <c r="J88" s="15"/>
      <c r="K88" s="15"/>
      <c r="L88" s="10">
        <v>64</v>
      </c>
      <c r="M88" s="15"/>
      <c r="N88" s="15"/>
      <c r="O88" s="15"/>
      <c r="P88" s="15"/>
      <c r="Q88" s="15"/>
      <c r="R88" s="15"/>
      <c r="S88" s="15"/>
      <c r="T88" s="15"/>
      <c r="U88" s="15">
        <v>64</v>
      </c>
      <c r="V88" s="15"/>
      <c r="W88" s="15"/>
    </row>
    <row r="89" spans="1:23" ht="15">
      <c r="A89" s="117"/>
      <c r="B89" s="118" t="s">
        <v>238</v>
      </c>
      <c r="C89" s="10">
        <v>64</v>
      </c>
      <c r="D89" s="10"/>
      <c r="E89" s="15"/>
      <c r="F89" s="15"/>
      <c r="G89" s="15"/>
      <c r="H89" s="15"/>
      <c r="I89" s="15"/>
      <c r="J89" s="15"/>
      <c r="K89" s="15"/>
      <c r="L89" s="10">
        <v>64</v>
      </c>
      <c r="M89" s="15"/>
      <c r="N89" s="15"/>
      <c r="O89" s="15"/>
      <c r="P89" s="15"/>
      <c r="Q89" s="15"/>
      <c r="R89" s="15"/>
      <c r="S89" s="15"/>
      <c r="T89" s="15"/>
      <c r="U89" s="15">
        <v>64</v>
      </c>
      <c r="V89" s="15"/>
      <c r="W89" s="15"/>
    </row>
    <row r="90" spans="1:23" ht="15">
      <c r="A90" s="117">
        <v>24</v>
      </c>
      <c r="B90" s="118" t="s">
        <v>265</v>
      </c>
      <c r="C90" s="10">
        <v>358</v>
      </c>
      <c r="D90" s="10"/>
      <c r="E90" s="15"/>
      <c r="F90" s="15"/>
      <c r="G90" s="15"/>
      <c r="H90" s="15"/>
      <c r="I90" s="15"/>
      <c r="J90" s="15"/>
      <c r="K90" s="15"/>
      <c r="L90" s="10">
        <v>358</v>
      </c>
      <c r="M90" s="15"/>
      <c r="N90" s="15"/>
      <c r="O90" s="15"/>
      <c r="P90" s="15"/>
      <c r="Q90" s="15"/>
      <c r="R90" s="15"/>
      <c r="S90" s="15"/>
      <c r="T90" s="15"/>
      <c r="U90" s="15">
        <v>358</v>
      </c>
      <c r="V90" s="15"/>
      <c r="W90" s="15"/>
    </row>
    <row r="91" spans="1:23" ht="15">
      <c r="A91" s="117"/>
      <c r="B91" s="118" t="s">
        <v>238</v>
      </c>
      <c r="C91" s="10">
        <v>358</v>
      </c>
      <c r="D91" s="10"/>
      <c r="E91" s="15"/>
      <c r="F91" s="15"/>
      <c r="G91" s="15"/>
      <c r="H91" s="15"/>
      <c r="I91" s="15"/>
      <c r="J91" s="15"/>
      <c r="K91" s="15"/>
      <c r="L91" s="10">
        <v>358</v>
      </c>
      <c r="M91" s="15"/>
      <c r="N91" s="15"/>
      <c r="O91" s="15"/>
      <c r="P91" s="15"/>
      <c r="Q91" s="15"/>
      <c r="R91" s="15"/>
      <c r="S91" s="15"/>
      <c r="T91" s="15"/>
      <c r="U91" s="15">
        <v>358</v>
      </c>
      <c r="V91" s="15"/>
      <c r="W91" s="15"/>
    </row>
    <row r="92" spans="1:23" ht="15">
      <c r="A92" s="117">
        <v>25</v>
      </c>
      <c r="B92" s="118" t="s">
        <v>266</v>
      </c>
      <c r="C92" s="10">
        <v>200</v>
      </c>
      <c r="D92" s="10"/>
      <c r="E92" s="15"/>
      <c r="F92" s="15"/>
      <c r="G92" s="15"/>
      <c r="H92" s="15"/>
      <c r="I92" s="15"/>
      <c r="J92" s="15"/>
      <c r="K92" s="15"/>
      <c r="L92" s="10">
        <v>200</v>
      </c>
      <c r="M92" s="15"/>
      <c r="N92" s="15"/>
      <c r="O92" s="15"/>
      <c r="P92" s="15"/>
      <c r="Q92" s="15"/>
      <c r="R92" s="15"/>
      <c r="S92" s="15"/>
      <c r="T92" s="15"/>
      <c r="U92" s="15">
        <v>200</v>
      </c>
      <c r="V92" s="15"/>
      <c r="W92" s="15"/>
    </row>
    <row r="93" spans="1:23" ht="15">
      <c r="A93" s="117"/>
      <c r="B93" s="118" t="s">
        <v>238</v>
      </c>
      <c r="C93" s="10">
        <v>200</v>
      </c>
      <c r="D93" s="10"/>
      <c r="E93" s="15"/>
      <c r="F93" s="15"/>
      <c r="G93" s="15"/>
      <c r="H93" s="15"/>
      <c r="I93" s="15"/>
      <c r="J93" s="15"/>
      <c r="K93" s="15"/>
      <c r="L93" s="10">
        <v>200</v>
      </c>
      <c r="M93" s="15"/>
      <c r="N93" s="15"/>
      <c r="O93" s="15"/>
      <c r="P93" s="15"/>
      <c r="Q93" s="15"/>
      <c r="R93" s="15"/>
      <c r="S93" s="15"/>
      <c r="T93" s="15"/>
      <c r="U93" s="15">
        <v>200</v>
      </c>
      <c r="V93" s="15"/>
      <c r="W93" s="15"/>
    </row>
    <row r="94" spans="1:23" ht="30">
      <c r="A94" s="117">
        <v>26</v>
      </c>
      <c r="B94" s="118" t="s">
        <v>267</v>
      </c>
      <c r="C94" s="10">
        <v>2508</v>
      </c>
      <c r="D94" s="10">
        <v>0</v>
      </c>
      <c r="E94" s="15">
        <v>0</v>
      </c>
      <c r="F94" s="15"/>
      <c r="G94" s="15"/>
      <c r="H94" s="15"/>
      <c r="I94" s="15"/>
      <c r="J94" s="15"/>
      <c r="K94" s="15"/>
      <c r="L94" s="10">
        <v>2508</v>
      </c>
      <c r="M94" s="15">
        <v>2508</v>
      </c>
      <c r="N94" s="15"/>
      <c r="O94" s="15"/>
      <c r="P94" s="15"/>
      <c r="Q94" s="15"/>
      <c r="R94" s="15"/>
      <c r="S94" s="15"/>
      <c r="T94" s="15"/>
      <c r="U94" s="15"/>
      <c r="V94" s="15"/>
      <c r="W94" s="15"/>
    </row>
    <row r="95" spans="1:23" ht="15">
      <c r="A95" s="117"/>
      <c r="B95" s="118" t="s">
        <v>142</v>
      </c>
      <c r="C95" s="10">
        <v>1598</v>
      </c>
      <c r="D95" s="10"/>
      <c r="E95" s="15"/>
      <c r="F95" s="15"/>
      <c r="G95" s="15"/>
      <c r="H95" s="15"/>
      <c r="I95" s="15"/>
      <c r="J95" s="15"/>
      <c r="K95" s="15"/>
      <c r="L95" s="10">
        <v>1598</v>
      </c>
      <c r="M95" s="15">
        <v>1598</v>
      </c>
      <c r="N95" s="15"/>
      <c r="O95" s="15"/>
      <c r="P95" s="15"/>
      <c r="Q95" s="15"/>
      <c r="R95" s="15"/>
      <c r="S95" s="15"/>
      <c r="T95" s="15"/>
      <c r="U95" s="15"/>
      <c r="V95" s="15"/>
      <c r="W95" s="15"/>
    </row>
    <row r="96" spans="1:23" ht="15">
      <c r="A96" s="117"/>
      <c r="B96" s="118" t="s">
        <v>238</v>
      </c>
      <c r="C96" s="10">
        <v>910</v>
      </c>
      <c r="D96" s="10">
        <v>0</v>
      </c>
      <c r="E96" s="15"/>
      <c r="F96" s="15"/>
      <c r="G96" s="15"/>
      <c r="H96" s="15"/>
      <c r="I96" s="15"/>
      <c r="J96" s="15"/>
      <c r="K96" s="15"/>
      <c r="L96" s="10">
        <v>910</v>
      </c>
      <c r="M96" s="15">
        <v>910</v>
      </c>
      <c r="N96" s="15"/>
      <c r="O96" s="15"/>
      <c r="P96" s="15"/>
      <c r="Q96" s="15"/>
      <c r="R96" s="15"/>
      <c r="S96" s="15"/>
      <c r="T96" s="15"/>
      <c r="U96" s="15"/>
      <c r="V96" s="15"/>
      <c r="W96" s="15"/>
    </row>
    <row r="97" spans="1:23" ht="30">
      <c r="A97" s="117"/>
      <c r="B97" s="118" t="s">
        <v>268</v>
      </c>
      <c r="C97" s="10"/>
      <c r="D97" s="10">
        <v>0</v>
      </c>
      <c r="E97" s="15"/>
      <c r="F97" s="15"/>
      <c r="G97" s="15"/>
      <c r="H97" s="15"/>
      <c r="I97" s="15"/>
      <c r="J97" s="15"/>
      <c r="K97" s="15"/>
      <c r="L97" s="10">
        <v>0</v>
      </c>
      <c r="M97" s="15">
        <v>0</v>
      </c>
      <c r="N97" s="15"/>
      <c r="O97" s="15"/>
      <c r="P97" s="15"/>
      <c r="Q97" s="15"/>
      <c r="R97" s="15"/>
      <c r="S97" s="15"/>
      <c r="T97" s="15"/>
      <c r="U97" s="15"/>
      <c r="V97" s="15"/>
      <c r="W97" s="15"/>
    </row>
    <row r="98" spans="1:23" ht="15">
      <c r="A98" s="117">
        <v>27</v>
      </c>
      <c r="B98" s="118" t="s">
        <v>269</v>
      </c>
      <c r="C98" s="10">
        <v>3910</v>
      </c>
      <c r="D98" s="10"/>
      <c r="E98" s="15"/>
      <c r="F98" s="15"/>
      <c r="G98" s="15"/>
      <c r="H98" s="15"/>
      <c r="I98" s="15"/>
      <c r="J98" s="15"/>
      <c r="K98" s="15"/>
      <c r="L98" s="10">
        <v>3910</v>
      </c>
      <c r="M98" s="15">
        <v>3910</v>
      </c>
      <c r="N98" s="15"/>
      <c r="O98" s="15"/>
      <c r="P98" s="15"/>
      <c r="Q98" s="15"/>
      <c r="R98" s="15"/>
      <c r="S98" s="15"/>
      <c r="T98" s="15"/>
      <c r="U98" s="15"/>
      <c r="V98" s="15"/>
      <c r="W98" s="15"/>
    </row>
    <row r="99" spans="1:23" ht="15">
      <c r="A99" s="117"/>
      <c r="B99" s="118" t="s">
        <v>142</v>
      </c>
      <c r="C99" s="10">
        <v>2122</v>
      </c>
      <c r="D99" s="10"/>
      <c r="E99" s="15"/>
      <c r="F99" s="15"/>
      <c r="G99" s="15"/>
      <c r="H99" s="15"/>
      <c r="I99" s="15"/>
      <c r="J99" s="15"/>
      <c r="K99" s="15"/>
      <c r="L99" s="10">
        <v>2122</v>
      </c>
      <c r="M99" s="15">
        <v>2122</v>
      </c>
      <c r="N99" s="15"/>
      <c r="O99" s="15"/>
      <c r="P99" s="15"/>
      <c r="Q99" s="15"/>
      <c r="R99" s="15"/>
      <c r="S99" s="15"/>
      <c r="T99" s="15"/>
      <c r="U99" s="15"/>
      <c r="V99" s="15"/>
      <c r="W99" s="15"/>
    </row>
    <row r="100" spans="1:23" ht="15">
      <c r="A100" s="117"/>
      <c r="B100" s="118" t="s">
        <v>238</v>
      </c>
      <c r="C100" s="10">
        <v>50</v>
      </c>
      <c r="D100" s="10"/>
      <c r="E100" s="15"/>
      <c r="F100" s="15"/>
      <c r="G100" s="15"/>
      <c r="H100" s="15"/>
      <c r="I100" s="15"/>
      <c r="J100" s="15"/>
      <c r="K100" s="15"/>
      <c r="L100" s="10">
        <v>50</v>
      </c>
      <c r="M100" s="15">
        <v>50</v>
      </c>
      <c r="N100" s="15"/>
      <c r="O100" s="15"/>
      <c r="P100" s="15"/>
      <c r="Q100" s="15"/>
      <c r="R100" s="15"/>
      <c r="S100" s="15"/>
      <c r="T100" s="15"/>
      <c r="U100" s="15"/>
      <c r="V100" s="15"/>
      <c r="W100" s="15"/>
    </row>
    <row r="101" spans="1:23" ht="15">
      <c r="A101" s="117"/>
      <c r="B101" s="118" t="s">
        <v>242</v>
      </c>
      <c r="C101" s="10">
        <v>1738</v>
      </c>
      <c r="D101" s="10"/>
      <c r="E101" s="15"/>
      <c r="F101" s="15"/>
      <c r="G101" s="15"/>
      <c r="H101" s="15"/>
      <c r="I101" s="15"/>
      <c r="J101" s="15"/>
      <c r="K101" s="15"/>
      <c r="L101" s="10">
        <v>1738</v>
      </c>
      <c r="M101" s="15">
        <v>1738</v>
      </c>
      <c r="N101" s="15"/>
      <c r="O101" s="15"/>
      <c r="P101" s="15"/>
      <c r="Q101" s="15"/>
      <c r="R101" s="15"/>
      <c r="S101" s="15"/>
      <c r="T101" s="15"/>
      <c r="U101" s="15"/>
      <c r="V101" s="15"/>
      <c r="W101" s="15"/>
    </row>
    <row r="102" spans="1:23" ht="15">
      <c r="A102" s="117">
        <v>28</v>
      </c>
      <c r="B102" s="118" t="s">
        <v>270</v>
      </c>
      <c r="C102" s="10">
        <v>9193</v>
      </c>
      <c r="D102" s="10">
        <v>-1609</v>
      </c>
      <c r="E102" s="15">
        <v>-1679</v>
      </c>
      <c r="F102" s="15">
        <v>70</v>
      </c>
      <c r="G102" s="15">
        <v>0</v>
      </c>
      <c r="H102" s="15"/>
      <c r="I102" s="15">
        <v>0</v>
      </c>
      <c r="J102" s="15">
        <v>0</v>
      </c>
      <c r="K102" s="15">
        <v>0</v>
      </c>
      <c r="L102" s="10">
        <v>7584</v>
      </c>
      <c r="M102" s="15">
        <v>937</v>
      </c>
      <c r="N102" s="15">
        <v>3829</v>
      </c>
      <c r="O102" s="15">
        <v>1697</v>
      </c>
      <c r="P102" s="15">
        <v>985</v>
      </c>
      <c r="Q102" s="15">
        <v>136</v>
      </c>
      <c r="R102" s="15">
        <v>0</v>
      </c>
      <c r="S102" s="15">
        <v>0</v>
      </c>
      <c r="T102" s="15">
        <v>0</v>
      </c>
      <c r="U102" s="15">
        <v>0</v>
      </c>
      <c r="V102" s="15">
        <v>0</v>
      </c>
      <c r="W102" s="15">
        <v>0</v>
      </c>
    </row>
    <row r="103" spans="1:23" ht="15">
      <c r="A103" s="117"/>
      <c r="B103" s="118" t="s">
        <v>142</v>
      </c>
      <c r="C103" s="10">
        <v>2478</v>
      </c>
      <c r="D103" s="10"/>
      <c r="E103" s="15"/>
      <c r="F103" s="15"/>
      <c r="G103" s="15"/>
      <c r="H103" s="15"/>
      <c r="I103" s="15"/>
      <c r="J103" s="15"/>
      <c r="K103" s="15"/>
      <c r="L103" s="10">
        <v>2478</v>
      </c>
      <c r="M103" s="15"/>
      <c r="N103" s="15">
        <v>2478</v>
      </c>
      <c r="O103" s="15">
        <v>0</v>
      </c>
      <c r="P103" s="15"/>
      <c r="Q103" s="15"/>
      <c r="R103" s="15"/>
      <c r="S103" s="15"/>
      <c r="T103" s="15"/>
      <c r="U103" s="15"/>
      <c r="V103" s="15"/>
      <c r="W103" s="15"/>
    </row>
    <row r="104" spans="1:23" ht="15">
      <c r="A104" s="117"/>
      <c r="B104" s="118" t="s">
        <v>238</v>
      </c>
      <c r="C104" s="10">
        <v>86</v>
      </c>
      <c r="D104" s="10"/>
      <c r="E104" s="15"/>
      <c r="F104" s="15"/>
      <c r="G104" s="15"/>
      <c r="H104" s="15"/>
      <c r="I104" s="15"/>
      <c r="J104" s="15"/>
      <c r="K104" s="15"/>
      <c r="L104" s="10">
        <v>86</v>
      </c>
      <c r="M104" s="15"/>
      <c r="N104" s="15">
        <v>86</v>
      </c>
      <c r="O104" s="15">
        <v>0</v>
      </c>
      <c r="P104" s="15"/>
      <c r="Q104" s="15"/>
      <c r="R104" s="15"/>
      <c r="S104" s="15"/>
      <c r="T104" s="15"/>
      <c r="U104" s="15"/>
      <c r="V104" s="15"/>
      <c r="W104" s="15"/>
    </row>
    <row r="105" spans="1:23" ht="15">
      <c r="A105" s="117"/>
      <c r="B105" s="118" t="s">
        <v>241</v>
      </c>
      <c r="C105" s="10"/>
      <c r="D105" s="10">
        <v>70</v>
      </c>
      <c r="E105" s="15"/>
      <c r="F105" s="15">
        <v>70</v>
      </c>
      <c r="G105" s="15"/>
      <c r="H105" s="15"/>
      <c r="I105" s="15"/>
      <c r="J105" s="15"/>
      <c r="K105" s="15"/>
      <c r="L105" s="10">
        <v>70</v>
      </c>
      <c r="M105" s="15"/>
      <c r="N105" s="15">
        <v>70</v>
      </c>
      <c r="O105" s="15"/>
      <c r="P105" s="15"/>
      <c r="Q105" s="15"/>
      <c r="R105" s="15"/>
      <c r="S105" s="15"/>
      <c r="T105" s="15"/>
      <c r="U105" s="15"/>
      <c r="V105" s="15"/>
      <c r="W105" s="15"/>
    </row>
    <row r="106" spans="1:23" ht="15">
      <c r="A106" s="117"/>
      <c r="B106" s="118" t="s">
        <v>242</v>
      </c>
      <c r="C106" s="10">
        <v>6629</v>
      </c>
      <c r="D106" s="10">
        <v>-1679</v>
      </c>
      <c r="E106" s="15">
        <v>-1679</v>
      </c>
      <c r="F106" s="15"/>
      <c r="G106" s="15"/>
      <c r="H106" s="15"/>
      <c r="I106" s="15"/>
      <c r="J106" s="15"/>
      <c r="K106" s="15"/>
      <c r="L106" s="10">
        <v>4950</v>
      </c>
      <c r="M106" s="15">
        <v>937</v>
      </c>
      <c r="N106" s="15">
        <v>1195</v>
      </c>
      <c r="O106" s="15">
        <v>1697</v>
      </c>
      <c r="P106" s="15">
        <v>985</v>
      </c>
      <c r="Q106" s="15">
        <v>136</v>
      </c>
      <c r="R106" s="15"/>
      <c r="S106" s="15"/>
      <c r="T106" s="15"/>
      <c r="U106" s="15"/>
      <c r="V106" s="15"/>
      <c r="W106" s="15"/>
    </row>
    <row r="107" spans="1:23" ht="30">
      <c r="A107" s="117">
        <v>29</v>
      </c>
      <c r="B107" s="118" t="s">
        <v>271</v>
      </c>
      <c r="C107" s="10">
        <v>2277</v>
      </c>
      <c r="D107" s="10"/>
      <c r="E107" s="15"/>
      <c r="F107" s="15"/>
      <c r="G107" s="15"/>
      <c r="H107" s="15"/>
      <c r="I107" s="15"/>
      <c r="J107" s="15"/>
      <c r="K107" s="15"/>
      <c r="L107" s="10">
        <v>2277</v>
      </c>
      <c r="M107" s="15"/>
      <c r="N107" s="15"/>
      <c r="O107" s="15"/>
      <c r="P107" s="15"/>
      <c r="Q107" s="15"/>
      <c r="R107" s="15"/>
      <c r="S107" s="15">
        <v>2277</v>
      </c>
      <c r="T107" s="15"/>
      <c r="U107" s="15"/>
      <c r="V107" s="15"/>
      <c r="W107" s="15"/>
    </row>
    <row r="108" spans="1:23" ht="15">
      <c r="A108" s="117"/>
      <c r="B108" s="118" t="s">
        <v>238</v>
      </c>
      <c r="C108" s="10">
        <v>1644</v>
      </c>
      <c r="D108" s="10"/>
      <c r="E108" s="15"/>
      <c r="F108" s="15"/>
      <c r="G108" s="15"/>
      <c r="H108" s="15"/>
      <c r="I108" s="15"/>
      <c r="J108" s="15"/>
      <c r="K108" s="15"/>
      <c r="L108" s="10">
        <v>1644</v>
      </c>
      <c r="M108" s="15"/>
      <c r="N108" s="15"/>
      <c r="O108" s="15"/>
      <c r="P108" s="15"/>
      <c r="Q108" s="15"/>
      <c r="R108" s="15"/>
      <c r="S108" s="15">
        <v>1644</v>
      </c>
      <c r="T108" s="15"/>
      <c r="U108" s="15"/>
      <c r="V108" s="15"/>
      <c r="W108" s="15"/>
    </row>
    <row r="109" spans="1:23" ht="15">
      <c r="A109" s="117"/>
      <c r="B109" s="118" t="s">
        <v>142</v>
      </c>
      <c r="C109" s="10">
        <v>633</v>
      </c>
      <c r="D109" s="10"/>
      <c r="E109" s="15"/>
      <c r="F109" s="15"/>
      <c r="G109" s="15"/>
      <c r="H109" s="15"/>
      <c r="I109" s="15"/>
      <c r="J109" s="15"/>
      <c r="K109" s="15"/>
      <c r="L109" s="10">
        <v>633</v>
      </c>
      <c r="M109" s="15"/>
      <c r="N109" s="15"/>
      <c r="O109" s="15"/>
      <c r="P109" s="15"/>
      <c r="Q109" s="15"/>
      <c r="R109" s="15"/>
      <c r="S109" s="15">
        <v>633</v>
      </c>
      <c r="T109" s="15"/>
      <c r="U109" s="15"/>
      <c r="V109" s="15"/>
      <c r="W109" s="15"/>
    </row>
    <row r="110" spans="1:23" ht="15">
      <c r="A110" s="117">
        <v>30</v>
      </c>
      <c r="B110" s="118" t="s">
        <v>272</v>
      </c>
      <c r="C110" s="10">
        <v>715</v>
      </c>
      <c r="D110" s="10"/>
      <c r="E110" s="15"/>
      <c r="F110" s="15"/>
      <c r="G110" s="15"/>
      <c r="H110" s="15"/>
      <c r="I110" s="15"/>
      <c r="J110" s="15"/>
      <c r="K110" s="15"/>
      <c r="L110" s="10">
        <v>715</v>
      </c>
      <c r="M110" s="15">
        <v>715</v>
      </c>
      <c r="N110" s="15"/>
      <c r="O110" s="15"/>
      <c r="P110" s="15"/>
      <c r="Q110" s="15"/>
      <c r="R110" s="15"/>
      <c r="S110" s="15"/>
      <c r="T110" s="15"/>
      <c r="U110" s="15"/>
      <c r="V110" s="15"/>
      <c r="W110" s="15"/>
    </row>
    <row r="111" spans="1:23" ht="15">
      <c r="A111" s="117">
        <v>31</v>
      </c>
      <c r="B111" s="118" t="s">
        <v>273</v>
      </c>
      <c r="C111" s="10">
        <v>10</v>
      </c>
      <c r="D111" s="10"/>
      <c r="E111" s="15"/>
      <c r="F111" s="15"/>
      <c r="G111" s="15"/>
      <c r="H111" s="15"/>
      <c r="I111" s="15"/>
      <c r="J111" s="15"/>
      <c r="K111" s="15"/>
      <c r="L111" s="10">
        <v>10</v>
      </c>
      <c r="M111" s="15">
        <v>10</v>
      </c>
      <c r="N111" s="15"/>
      <c r="O111" s="15"/>
      <c r="P111" s="15"/>
      <c r="Q111" s="15"/>
      <c r="R111" s="15"/>
      <c r="S111" s="15"/>
      <c r="T111" s="15"/>
      <c r="U111" s="15"/>
      <c r="V111" s="15"/>
      <c r="W111" s="15"/>
    </row>
    <row r="112" spans="1:23" ht="15">
      <c r="A112" s="117">
        <v>32</v>
      </c>
      <c r="B112" s="118" t="s">
        <v>162</v>
      </c>
      <c r="C112" s="10">
        <v>3663</v>
      </c>
      <c r="D112" s="10">
        <v>-2795.484</v>
      </c>
      <c r="E112" s="15"/>
      <c r="F112" s="15"/>
      <c r="G112" s="15"/>
      <c r="H112" s="15"/>
      <c r="I112" s="15"/>
      <c r="J112" s="15">
        <v>-2795.484</v>
      </c>
      <c r="K112" s="15"/>
      <c r="L112" s="10">
        <v>867.5160000000001</v>
      </c>
      <c r="M112" s="15"/>
      <c r="N112" s="15"/>
      <c r="O112" s="15"/>
      <c r="P112" s="15"/>
      <c r="Q112" s="15"/>
      <c r="R112" s="15"/>
      <c r="S112" s="15"/>
      <c r="T112" s="15"/>
      <c r="U112" s="15"/>
      <c r="V112" s="15">
        <v>867.5160000000001</v>
      </c>
      <c r="W112" s="15"/>
    </row>
    <row r="113" spans="1:23" ht="15">
      <c r="A113" s="117">
        <v>33</v>
      </c>
      <c r="B113" s="118" t="s">
        <v>274</v>
      </c>
      <c r="C113" s="10">
        <v>10165</v>
      </c>
      <c r="D113" s="10">
        <v>-2670</v>
      </c>
      <c r="E113" s="15"/>
      <c r="F113" s="15"/>
      <c r="G113" s="15"/>
      <c r="H113" s="15"/>
      <c r="I113" s="15"/>
      <c r="J113" s="15">
        <v>-2670</v>
      </c>
      <c r="K113" s="15"/>
      <c r="L113" s="10">
        <v>7495</v>
      </c>
      <c r="M113" s="15"/>
      <c r="N113" s="15"/>
      <c r="O113" s="15"/>
      <c r="P113" s="15"/>
      <c r="Q113" s="15"/>
      <c r="R113" s="15"/>
      <c r="S113" s="15"/>
      <c r="T113" s="15"/>
      <c r="U113" s="15"/>
      <c r="V113" s="15">
        <v>7495</v>
      </c>
      <c r="W113" s="15"/>
    </row>
    <row r="114" spans="1:23" ht="45">
      <c r="A114" s="117">
        <v>35</v>
      </c>
      <c r="B114" s="118" t="s">
        <v>275</v>
      </c>
      <c r="C114" s="10">
        <v>85</v>
      </c>
      <c r="D114" s="10"/>
      <c r="E114" s="15"/>
      <c r="F114" s="15"/>
      <c r="G114" s="15"/>
      <c r="H114" s="15"/>
      <c r="I114" s="15"/>
      <c r="J114" s="15"/>
      <c r="K114" s="15"/>
      <c r="L114" s="10">
        <v>85</v>
      </c>
      <c r="M114" s="15"/>
      <c r="N114" s="15"/>
      <c r="O114" s="15"/>
      <c r="P114" s="15"/>
      <c r="Q114" s="15"/>
      <c r="R114" s="15"/>
      <c r="S114" s="15"/>
      <c r="T114" s="15"/>
      <c r="U114" s="15"/>
      <c r="V114" s="15"/>
      <c r="W114" s="15">
        <v>85</v>
      </c>
    </row>
    <row r="115" spans="1:23" ht="15">
      <c r="A115" s="117">
        <v>36</v>
      </c>
      <c r="B115" s="118" t="s">
        <v>276</v>
      </c>
      <c r="C115" s="10">
        <v>200</v>
      </c>
      <c r="D115" s="10"/>
      <c r="E115" s="15"/>
      <c r="F115" s="15"/>
      <c r="G115" s="15"/>
      <c r="H115" s="15"/>
      <c r="I115" s="15"/>
      <c r="J115" s="15"/>
      <c r="K115" s="15"/>
      <c r="L115" s="10">
        <v>200</v>
      </c>
      <c r="M115" s="15"/>
      <c r="N115" s="15"/>
      <c r="O115" s="15"/>
      <c r="P115" s="15"/>
      <c r="Q115" s="15"/>
      <c r="R115" s="15">
        <v>200</v>
      </c>
      <c r="S115" s="15"/>
      <c r="T115" s="15"/>
      <c r="U115" s="15"/>
      <c r="V115" s="15"/>
      <c r="W115" s="15"/>
    </row>
    <row r="116" spans="1:23" ht="15">
      <c r="A116" s="117">
        <v>37</v>
      </c>
      <c r="B116" s="118" t="s">
        <v>277</v>
      </c>
      <c r="C116" s="10">
        <v>398075</v>
      </c>
      <c r="D116" s="10">
        <v>11422</v>
      </c>
      <c r="E116" s="15"/>
      <c r="F116" s="15"/>
      <c r="G116" s="15">
        <v>11422</v>
      </c>
      <c r="H116" s="15"/>
      <c r="I116" s="15"/>
      <c r="J116" s="15"/>
      <c r="K116" s="15"/>
      <c r="L116" s="10">
        <v>409497</v>
      </c>
      <c r="M116" s="15"/>
      <c r="N116" s="15"/>
      <c r="O116" s="15"/>
      <c r="P116" s="15"/>
      <c r="Q116" s="15"/>
      <c r="R116" s="15"/>
      <c r="S116" s="15">
        <v>409497</v>
      </c>
      <c r="T116" s="15"/>
      <c r="U116" s="15"/>
      <c r="V116" s="15"/>
      <c r="W116" s="15"/>
    </row>
    <row r="117" spans="1:23" ht="15">
      <c r="A117" s="117">
        <v>38</v>
      </c>
      <c r="B117" s="118" t="s">
        <v>110</v>
      </c>
      <c r="C117" s="10">
        <v>7176</v>
      </c>
      <c r="D117" s="10"/>
      <c r="E117" s="15"/>
      <c r="F117" s="15"/>
      <c r="G117" s="15"/>
      <c r="H117" s="15"/>
      <c r="I117" s="15"/>
      <c r="J117" s="15"/>
      <c r="K117" s="15"/>
      <c r="L117" s="10">
        <v>7176</v>
      </c>
      <c r="M117" s="15">
        <v>7176</v>
      </c>
      <c r="N117" s="15"/>
      <c r="O117" s="15"/>
      <c r="P117" s="15"/>
      <c r="Q117" s="15"/>
      <c r="R117" s="15"/>
      <c r="S117" s="15"/>
      <c r="T117" s="15"/>
      <c r="U117" s="15"/>
      <c r="V117" s="15"/>
      <c r="W117" s="15"/>
    </row>
    <row r="118" spans="1:23" ht="15">
      <c r="A118" s="117">
        <v>39</v>
      </c>
      <c r="B118" s="118" t="s">
        <v>207</v>
      </c>
      <c r="C118" s="10">
        <v>50</v>
      </c>
      <c r="D118" s="10">
        <v>-50</v>
      </c>
      <c r="E118" s="15"/>
      <c r="F118" s="15"/>
      <c r="G118" s="15"/>
      <c r="H118" s="15">
        <v>-50</v>
      </c>
      <c r="I118" s="15"/>
      <c r="J118" s="15"/>
      <c r="K118" s="15"/>
      <c r="L118" s="10">
        <v>0</v>
      </c>
      <c r="M118" s="15"/>
      <c r="N118" s="15"/>
      <c r="O118" s="15"/>
      <c r="P118" s="15"/>
      <c r="Q118" s="15"/>
      <c r="R118" s="15"/>
      <c r="S118" s="15"/>
      <c r="T118" s="15"/>
      <c r="U118" s="15"/>
      <c r="V118" s="15"/>
      <c r="W118" s="15"/>
    </row>
    <row r="119" spans="1:23" ht="15">
      <c r="A119" s="117">
        <v>40</v>
      </c>
      <c r="B119" s="118" t="s">
        <v>210</v>
      </c>
      <c r="C119" s="10">
        <v>220</v>
      </c>
      <c r="D119" s="10">
        <v>-220</v>
      </c>
      <c r="E119" s="15"/>
      <c r="F119" s="15"/>
      <c r="G119" s="15"/>
      <c r="H119" s="15">
        <v>-220</v>
      </c>
      <c r="I119" s="15"/>
      <c r="J119" s="15"/>
      <c r="K119" s="15"/>
      <c r="L119" s="10">
        <v>0</v>
      </c>
      <c r="M119" s="15"/>
      <c r="N119" s="15"/>
      <c r="O119" s="15"/>
      <c r="P119" s="15"/>
      <c r="Q119" s="15"/>
      <c r="R119" s="15"/>
      <c r="S119" s="15"/>
      <c r="T119" s="15"/>
      <c r="U119" s="15"/>
      <c r="V119" s="15"/>
      <c r="W119" s="15"/>
    </row>
    <row r="120" spans="1:23" ht="15">
      <c r="A120" s="117">
        <v>41</v>
      </c>
      <c r="B120" s="118" t="s">
        <v>213</v>
      </c>
      <c r="C120" s="10">
        <v>50</v>
      </c>
      <c r="D120" s="10">
        <v>-50</v>
      </c>
      <c r="E120" s="15"/>
      <c r="F120" s="15"/>
      <c r="G120" s="15"/>
      <c r="H120" s="15">
        <v>-50</v>
      </c>
      <c r="I120" s="15"/>
      <c r="J120" s="15"/>
      <c r="K120" s="15"/>
      <c r="L120" s="10">
        <v>0</v>
      </c>
      <c r="M120" s="15"/>
      <c r="N120" s="15"/>
      <c r="O120" s="15"/>
      <c r="P120" s="15"/>
      <c r="Q120" s="15"/>
      <c r="R120" s="15"/>
      <c r="S120" s="15"/>
      <c r="T120" s="15"/>
      <c r="U120" s="15"/>
      <c r="V120" s="15"/>
      <c r="W120" s="15"/>
    </row>
    <row r="121" spans="1:23" ht="15">
      <c r="A121" s="117">
        <v>42</v>
      </c>
      <c r="B121" s="118" t="s">
        <v>111</v>
      </c>
      <c r="C121" s="10">
        <v>5076</v>
      </c>
      <c r="D121" s="10">
        <v>-5076</v>
      </c>
      <c r="E121" s="15">
        <v>-5076</v>
      </c>
      <c r="F121" s="15"/>
      <c r="G121" s="15"/>
      <c r="H121" s="15"/>
      <c r="I121" s="15"/>
      <c r="J121" s="15"/>
      <c r="K121" s="15"/>
      <c r="L121" s="10">
        <v>0</v>
      </c>
      <c r="M121" s="15"/>
      <c r="N121" s="15"/>
      <c r="O121" s="15"/>
      <c r="P121" s="15"/>
      <c r="Q121" s="15"/>
      <c r="R121" s="15"/>
      <c r="S121" s="15"/>
      <c r="T121" s="15"/>
      <c r="U121" s="15"/>
      <c r="V121" s="15"/>
      <c r="W121" s="15"/>
    </row>
    <row r="122" spans="1:23" ht="15">
      <c r="A122" s="117">
        <v>43</v>
      </c>
      <c r="B122" s="118" t="s">
        <v>160</v>
      </c>
      <c r="C122" s="10"/>
      <c r="D122" s="10">
        <v>5.5</v>
      </c>
      <c r="E122" s="15"/>
      <c r="F122" s="15"/>
      <c r="G122" s="15"/>
      <c r="H122" s="15"/>
      <c r="I122" s="15"/>
      <c r="J122" s="15"/>
      <c r="K122" s="15">
        <v>5.5</v>
      </c>
      <c r="L122" s="10">
        <v>5.5</v>
      </c>
      <c r="M122" s="15"/>
      <c r="N122" s="15"/>
      <c r="O122" s="15"/>
      <c r="P122" s="15"/>
      <c r="Q122" s="15"/>
      <c r="R122" s="15"/>
      <c r="S122" s="15"/>
      <c r="T122" s="15"/>
      <c r="U122" s="15"/>
      <c r="V122" s="15"/>
      <c r="W122" s="15">
        <v>5.5</v>
      </c>
    </row>
    <row r="123" spans="1:23" ht="15">
      <c r="A123" s="117">
        <v>44</v>
      </c>
      <c r="B123" s="118" t="s">
        <v>161</v>
      </c>
      <c r="C123" s="10"/>
      <c r="D123" s="10">
        <v>5</v>
      </c>
      <c r="E123" s="15"/>
      <c r="F123" s="15"/>
      <c r="G123" s="15"/>
      <c r="H123" s="15"/>
      <c r="I123" s="15"/>
      <c r="J123" s="15"/>
      <c r="K123" s="15">
        <v>5</v>
      </c>
      <c r="L123" s="10">
        <v>5</v>
      </c>
      <c r="M123" s="15"/>
      <c r="N123" s="15"/>
      <c r="O123" s="15"/>
      <c r="P123" s="15"/>
      <c r="Q123" s="15"/>
      <c r="R123" s="15"/>
      <c r="S123" s="15"/>
      <c r="T123" s="15"/>
      <c r="U123" s="15"/>
      <c r="V123" s="15"/>
      <c r="W123" s="15">
        <v>5</v>
      </c>
    </row>
    <row r="124" spans="1:23" ht="15">
      <c r="A124" s="117">
        <v>45</v>
      </c>
      <c r="B124" s="118" t="s">
        <v>168</v>
      </c>
      <c r="C124" s="10"/>
      <c r="D124" s="10">
        <v>10</v>
      </c>
      <c r="E124" s="15"/>
      <c r="F124" s="15"/>
      <c r="G124" s="15"/>
      <c r="H124" s="15"/>
      <c r="I124" s="15"/>
      <c r="J124" s="15"/>
      <c r="K124" s="15">
        <v>10</v>
      </c>
      <c r="L124" s="10">
        <v>10</v>
      </c>
      <c r="M124" s="15"/>
      <c r="N124" s="15"/>
      <c r="O124" s="15"/>
      <c r="P124" s="15"/>
      <c r="Q124" s="15"/>
      <c r="R124" s="15"/>
      <c r="S124" s="15"/>
      <c r="T124" s="15"/>
      <c r="U124" s="15"/>
      <c r="V124" s="15"/>
      <c r="W124" s="15">
        <v>10</v>
      </c>
    </row>
    <row r="125" spans="1:23" ht="15">
      <c r="A125" s="117">
        <v>46</v>
      </c>
      <c r="B125" s="118" t="s">
        <v>446</v>
      </c>
      <c r="C125" s="10"/>
      <c r="D125" s="10">
        <v>1744</v>
      </c>
      <c r="E125" s="15">
        <v>1744</v>
      </c>
      <c r="F125" s="15"/>
      <c r="G125" s="15"/>
      <c r="H125" s="15"/>
      <c r="I125" s="15"/>
      <c r="J125" s="15"/>
      <c r="K125" s="15"/>
      <c r="L125" s="10">
        <v>1744</v>
      </c>
      <c r="M125" s="15">
        <v>1744</v>
      </c>
      <c r="N125" s="15"/>
      <c r="O125" s="15"/>
      <c r="P125" s="15"/>
      <c r="Q125" s="15"/>
      <c r="R125" s="15"/>
      <c r="S125" s="15"/>
      <c r="T125" s="15"/>
      <c r="U125" s="15"/>
      <c r="V125" s="15"/>
      <c r="W125" s="15"/>
    </row>
    <row r="126" spans="1:23" ht="15">
      <c r="A126" s="117">
        <v>47</v>
      </c>
      <c r="B126" s="118" t="s">
        <v>165</v>
      </c>
      <c r="C126" s="10">
        <v>1915</v>
      </c>
      <c r="D126" s="10">
        <v>-410</v>
      </c>
      <c r="E126" s="15"/>
      <c r="F126" s="15"/>
      <c r="G126" s="15"/>
      <c r="H126" s="15"/>
      <c r="I126" s="15"/>
      <c r="J126" s="15"/>
      <c r="K126" s="15">
        <v>-410</v>
      </c>
      <c r="L126" s="10">
        <v>1505</v>
      </c>
      <c r="M126" s="15"/>
      <c r="N126" s="15"/>
      <c r="O126" s="15"/>
      <c r="P126" s="15"/>
      <c r="Q126" s="15"/>
      <c r="R126" s="15"/>
      <c r="S126" s="15"/>
      <c r="T126" s="15"/>
      <c r="U126" s="15"/>
      <c r="V126" s="15"/>
      <c r="W126" s="15">
        <v>1505</v>
      </c>
    </row>
    <row r="127" spans="1:23" ht="15">
      <c r="A127" s="117" t="s">
        <v>35</v>
      </c>
      <c r="B127" s="118" t="s">
        <v>278</v>
      </c>
      <c r="C127" s="10">
        <v>14196</v>
      </c>
      <c r="D127" s="10"/>
      <c r="E127" s="15"/>
      <c r="F127" s="15"/>
      <c r="G127" s="15"/>
      <c r="H127" s="15"/>
      <c r="I127" s="15"/>
      <c r="J127" s="15"/>
      <c r="K127" s="15"/>
      <c r="L127" s="10">
        <v>14196</v>
      </c>
      <c r="M127" s="15">
        <v>1426</v>
      </c>
      <c r="N127" s="15">
        <v>0</v>
      </c>
      <c r="O127" s="15">
        <v>0</v>
      </c>
      <c r="P127" s="15">
        <v>0</v>
      </c>
      <c r="Q127" s="15">
        <v>4825</v>
      </c>
      <c r="R127" s="15">
        <v>2180</v>
      </c>
      <c r="S127" s="15">
        <v>2353</v>
      </c>
      <c r="T127" s="15">
        <v>0</v>
      </c>
      <c r="U127" s="15">
        <v>2182</v>
      </c>
      <c r="V127" s="15">
        <v>1230</v>
      </c>
      <c r="W127" s="15">
        <v>0</v>
      </c>
    </row>
    <row r="128" spans="1:23" ht="15">
      <c r="A128" s="117">
        <v>1</v>
      </c>
      <c r="B128" s="118" t="s">
        <v>248</v>
      </c>
      <c r="C128" s="10">
        <v>8715</v>
      </c>
      <c r="D128" s="10"/>
      <c r="E128" s="15"/>
      <c r="F128" s="15"/>
      <c r="G128" s="15"/>
      <c r="H128" s="15"/>
      <c r="I128" s="15"/>
      <c r="J128" s="15"/>
      <c r="K128" s="15"/>
      <c r="L128" s="10">
        <v>8715</v>
      </c>
      <c r="M128" s="15"/>
      <c r="N128" s="15"/>
      <c r="O128" s="15"/>
      <c r="P128" s="15"/>
      <c r="Q128" s="15">
        <v>4825</v>
      </c>
      <c r="R128" s="15">
        <v>2180</v>
      </c>
      <c r="S128" s="15">
        <v>1710</v>
      </c>
      <c r="T128" s="15"/>
      <c r="U128" s="15"/>
      <c r="V128" s="15"/>
      <c r="W128" s="15"/>
    </row>
    <row r="129" spans="1:23" ht="30">
      <c r="A129" s="117"/>
      <c r="B129" s="118" t="s">
        <v>279</v>
      </c>
      <c r="C129" s="10">
        <v>2180</v>
      </c>
      <c r="D129" s="10"/>
      <c r="E129" s="15"/>
      <c r="F129" s="15"/>
      <c r="G129" s="15"/>
      <c r="H129" s="15"/>
      <c r="I129" s="15"/>
      <c r="J129" s="15"/>
      <c r="K129" s="15"/>
      <c r="L129" s="10">
        <v>2180</v>
      </c>
      <c r="M129" s="15"/>
      <c r="N129" s="15"/>
      <c r="O129" s="15"/>
      <c r="P129" s="15"/>
      <c r="Q129" s="15"/>
      <c r="R129" s="15">
        <v>2180</v>
      </c>
      <c r="S129" s="15"/>
      <c r="T129" s="15"/>
      <c r="U129" s="15"/>
      <c r="V129" s="15"/>
      <c r="W129" s="15"/>
    </row>
    <row r="130" spans="1:23" ht="30">
      <c r="A130" s="117"/>
      <c r="B130" s="118" t="s">
        <v>280</v>
      </c>
      <c r="C130" s="10">
        <v>1710</v>
      </c>
      <c r="D130" s="10"/>
      <c r="E130" s="15"/>
      <c r="F130" s="15"/>
      <c r="G130" s="15"/>
      <c r="H130" s="15"/>
      <c r="I130" s="15"/>
      <c r="J130" s="15"/>
      <c r="K130" s="15"/>
      <c r="L130" s="10">
        <v>1710</v>
      </c>
      <c r="M130" s="15"/>
      <c r="N130" s="15"/>
      <c r="O130" s="15"/>
      <c r="P130" s="15"/>
      <c r="Q130" s="15"/>
      <c r="R130" s="15"/>
      <c r="S130" s="15">
        <v>1710</v>
      </c>
      <c r="T130" s="15"/>
      <c r="U130" s="15"/>
      <c r="V130" s="15"/>
      <c r="W130" s="15"/>
    </row>
    <row r="131" spans="1:23" ht="30">
      <c r="A131" s="117"/>
      <c r="B131" s="118" t="s">
        <v>281</v>
      </c>
      <c r="C131" s="10">
        <v>4825</v>
      </c>
      <c r="D131" s="10"/>
      <c r="E131" s="15"/>
      <c r="F131" s="15"/>
      <c r="G131" s="15"/>
      <c r="H131" s="15"/>
      <c r="I131" s="15"/>
      <c r="J131" s="15"/>
      <c r="K131" s="15"/>
      <c r="L131" s="10">
        <v>4825</v>
      </c>
      <c r="M131" s="15"/>
      <c r="N131" s="15"/>
      <c r="O131" s="15"/>
      <c r="P131" s="15"/>
      <c r="Q131" s="15">
        <v>4825</v>
      </c>
      <c r="R131" s="15"/>
      <c r="S131" s="15"/>
      <c r="T131" s="15"/>
      <c r="U131" s="15"/>
      <c r="V131" s="15"/>
      <c r="W131" s="15"/>
    </row>
    <row r="132" spans="1:23" ht="15">
      <c r="A132" s="117">
        <v>2</v>
      </c>
      <c r="B132" s="118" t="s">
        <v>255</v>
      </c>
      <c r="C132" s="10">
        <v>576</v>
      </c>
      <c r="D132" s="10"/>
      <c r="E132" s="15"/>
      <c r="F132" s="15"/>
      <c r="G132" s="15"/>
      <c r="H132" s="15"/>
      <c r="I132" s="15"/>
      <c r="J132" s="15"/>
      <c r="K132" s="15"/>
      <c r="L132" s="10">
        <v>576</v>
      </c>
      <c r="M132" s="15"/>
      <c r="N132" s="15"/>
      <c r="O132" s="15"/>
      <c r="P132" s="15"/>
      <c r="Q132" s="15"/>
      <c r="R132" s="15"/>
      <c r="S132" s="15"/>
      <c r="T132" s="15"/>
      <c r="U132" s="15">
        <v>576</v>
      </c>
      <c r="V132" s="15"/>
      <c r="W132" s="15"/>
    </row>
    <row r="133" spans="1:23" ht="30">
      <c r="A133" s="117"/>
      <c r="B133" s="118" t="s">
        <v>282</v>
      </c>
      <c r="C133" s="10">
        <v>576</v>
      </c>
      <c r="D133" s="10"/>
      <c r="E133" s="15"/>
      <c r="F133" s="15"/>
      <c r="G133" s="15"/>
      <c r="H133" s="15"/>
      <c r="I133" s="15"/>
      <c r="J133" s="15"/>
      <c r="K133" s="15"/>
      <c r="L133" s="10">
        <v>576</v>
      </c>
      <c r="M133" s="15"/>
      <c r="N133" s="15"/>
      <c r="O133" s="15"/>
      <c r="P133" s="15"/>
      <c r="Q133" s="15"/>
      <c r="R133" s="15"/>
      <c r="S133" s="15"/>
      <c r="T133" s="15"/>
      <c r="U133" s="15">
        <v>576</v>
      </c>
      <c r="V133" s="15"/>
      <c r="W133" s="15"/>
    </row>
    <row r="134" spans="1:23" ht="15">
      <c r="A134" s="117">
        <v>3</v>
      </c>
      <c r="B134" s="118" t="s">
        <v>272</v>
      </c>
      <c r="C134" s="10">
        <v>153</v>
      </c>
      <c r="D134" s="10"/>
      <c r="E134" s="15"/>
      <c r="F134" s="15"/>
      <c r="G134" s="15"/>
      <c r="H134" s="15"/>
      <c r="I134" s="15"/>
      <c r="J134" s="15"/>
      <c r="K134" s="15"/>
      <c r="L134" s="10">
        <v>153</v>
      </c>
      <c r="M134" s="15">
        <v>153</v>
      </c>
      <c r="N134" s="15"/>
      <c r="O134" s="15"/>
      <c r="P134" s="15"/>
      <c r="Q134" s="15"/>
      <c r="R134" s="15"/>
      <c r="S134" s="15"/>
      <c r="T134" s="15"/>
      <c r="U134" s="15"/>
      <c r="V134" s="15"/>
      <c r="W134" s="15"/>
    </row>
    <row r="135" spans="1:23" ht="30">
      <c r="A135" s="117"/>
      <c r="B135" s="118" t="s">
        <v>283</v>
      </c>
      <c r="C135" s="10">
        <v>153</v>
      </c>
      <c r="D135" s="10"/>
      <c r="E135" s="15"/>
      <c r="F135" s="15"/>
      <c r="G135" s="15"/>
      <c r="H135" s="15"/>
      <c r="I135" s="15"/>
      <c r="J135" s="15"/>
      <c r="K135" s="15"/>
      <c r="L135" s="10">
        <v>153</v>
      </c>
      <c r="M135" s="15">
        <v>153</v>
      </c>
      <c r="N135" s="15"/>
      <c r="O135" s="15"/>
      <c r="P135" s="15"/>
      <c r="Q135" s="15"/>
      <c r="R135" s="15"/>
      <c r="S135" s="15"/>
      <c r="T135" s="15"/>
      <c r="U135" s="15"/>
      <c r="V135" s="15"/>
      <c r="W135" s="15"/>
    </row>
    <row r="136" spans="1:23" ht="15">
      <c r="A136" s="117">
        <v>4</v>
      </c>
      <c r="B136" s="118" t="s">
        <v>274</v>
      </c>
      <c r="C136" s="10">
        <v>1000</v>
      </c>
      <c r="D136" s="10"/>
      <c r="E136" s="15"/>
      <c r="F136" s="15"/>
      <c r="G136" s="15"/>
      <c r="H136" s="15"/>
      <c r="I136" s="15"/>
      <c r="J136" s="15"/>
      <c r="K136" s="15"/>
      <c r="L136" s="10">
        <v>1000</v>
      </c>
      <c r="M136" s="15"/>
      <c r="N136" s="15"/>
      <c r="O136" s="15"/>
      <c r="P136" s="15"/>
      <c r="Q136" s="15"/>
      <c r="R136" s="15"/>
      <c r="S136" s="15"/>
      <c r="T136" s="15"/>
      <c r="U136" s="15"/>
      <c r="V136" s="15">
        <v>1000</v>
      </c>
      <c r="W136" s="15"/>
    </row>
    <row r="137" spans="1:23" ht="15">
      <c r="A137" s="117"/>
      <c r="B137" s="118" t="s">
        <v>284</v>
      </c>
      <c r="C137" s="10">
        <v>1000</v>
      </c>
      <c r="D137" s="10"/>
      <c r="E137" s="15"/>
      <c r="F137" s="15"/>
      <c r="G137" s="15"/>
      <c r="H137" s="15"/>
      <c r="I137" s="15"/>
      <c r="J137" s="15"/>
      <c r="K137" s="15"/>
      <c r="L137" s="10">
        <v>1000</v>
      </c>
      <c r="M137" s="15"/>
      <c r="N137" s="15"/>
      <c r="O137" s="15"/>
      <c r="P137" s="15"/>
      <c r="Q137" s="15"/>
      <c r="R137" s="15"/>
      <c r="S137" s="15"/>
      <c r="T137" s="15"/>
      <c r="U137" s="15"/>
      <c r="V137" s="15">
        <v>1000</v>
      </c>
      <c r="W137" s="15"/>
    </row>
    <row r="138" spans="1:23" ht="15">
      <c r="A138" s="117">
        <v>5</v>
      </c>
      <c r="B138" s="118" t="s">
        <v>285</v>
      </c>
      <c r="C138" s="10">
        <v>250</v>
      </c>
      <c r="D138" s="10"/>
      <c r="E138" s="15"/>
      <c r="F138" s="15"/>
      <c r="G138" s="15"/>
      <c r="H138" s="15"/>
      <c r="I138" s="15"/>
      <c r="J138" s="15"/>
      <c r="K138" s="15"/>
      <c r="L138" s="10">
        <v>250</v>
      </c>
      <c r="M138" s="15"/>
      <c r="N138" s="15"/>
      <c r="O138" s="15"/>
      <c r="P138" s="15"/>
      <c r="Q138" s="15"/>
      <c r="R138" s="15"/>
      <c r="S138" s="15">
        <v>250</v>
      </c>
      <c r="T138" s="15"/>
      <c r="U138" s="15"/>
      <c r="V138" s="15"/>
      <c r="W138" s="15"/>
    </row>
    <row r="139" spans="1:23" ht="30">
      <c r="A139" s="117"/>
      <c r="B139" s="118" t="s">
        <v>286</v>
      </c>
      <c r="C139" s="10">
        <v>250</v>
      </c>
      <c r="D139" s="10"/>
      <c r="E139" s="15"/>
      <c r="F139" s="15"/>
      <c r="G139" s="15"/>
      <c r="H139" s="15"/>
      <c r="I139" s="15"/>
      <c r="J139" s="15"/>
      <c r="K139" s="15"/>
      <c r="L139" s="10">
        <v>250</v>
      </c>
      <c r="M139" s="15"/>
      <c r="N139" s="15"/>
      <c r="O139" s="15"/>
      <c r="P139" s="15"/>
      <c r="Q139" s="15"/>
      <c r="R139" s="15"/>
      <c r="S139" s="15">
        <v>250</v>
      </c>
      <c r="T139" s="15"/>
      <c r="U139" s="15"/>
      <c r="V139" s="15"/>
      <c r="W139" s="15"/>
    </row>
    <row r="140" spans="1:23" ht="15">
      <c r="A140" s="117">
        <v>6</v>
      </c>
      <c r="B140" s="118" t="s">
        <v>287</v>
      </c>
      <c r="C140" s="10">
        <v>393</v>
      </c>
      <c r="D140" s="10"/>
      <c r="E140" s="15"/>
      <c r="F140" s="15"/>
      <c r="G140" s="15"/>
      <c r="H140" s="15"/>
      <c r="I140" s="15"/>
      <c r="J140" s="15"/>
      <c r="K140" s="15"/>
      <c r="L140" s="10">
        <v>393</v>
      </c>
      <c r="M140" s="15"/>
      <c r="N140" s="15"/>
      <c r="O140" s="15"/>
      <c r="P140" s="15"/>
      <c r="Q140" s="15"/>
      <c r="R140" s="15"/>
      <c r="S140" s="15">
        <v>393</v>
      </c>
      <c r="T140" s="15"/>
      <c r="U140" s="15"/>
      <c r="V140" s="15"/>
      <c r="W140" s="15"/>
    </row>
    <row r="141" spans="1:23" ht="30">
      <c r="A141" s="117"/>
      <c r="B141" s="118" t="s">
        <v>288</v>
      </c>
      <c r="C141" s="10">
        <v>393</v>
      </c>
      <c r="D141" s="10"/>
      <c r="E141" s="15"/>
      <c r="F141" s="15"/>
      <c r="G141" s="15"/>
      <c r="H141" s="15"/>
      <c r="I141" s="15"/>
      <c r="J141" s="15"/>
      <c r="K141" s="15"/>
      <c r="L141" s="10">
        <v>393</v>
      </c>
      <c r="M141" s="15"/>
      <c r="N141" s="15"/>
      <c r="O141" s="15"/>
      <c r="P141" s="15"/>
      <c r="Q141" s="15"/>
      <c r="R141" s="15"/>
      <c r="S141" s="15">
        <v>393</v>
      </c>
      <c r="T141" s="15"/>
      <c r="U141" s="15"/>
      <c r="V141" s="15"/>
      <c r="W141" s="15"/>
    </row>
    <row r="142" spans="1:23" ht="15">
      <c r="A142" s="117">
        <v>7</v>
      </c>
      <c r="B142" s="118" t="s">
        <v>289</v>
      </c>
      <c r="C142" s="10">
        <v>930</v>
      </c>
      <c r="D142" s="10"/>
      <c r="E142" s="15"/>
      <c r="F142" s="15"/>
      <c r="G142" s="15"/>
      <c r="H142" s="15"/>
      <c r="I142" s="15"/>
      <c r="J142" s="15"/>
      <c r="K142" s="15"/>
      <c r="L142" s="10">
        <v>930</v>
      </c>
      <c r="M142" s="15">
        <v>930</v>
      </c>
      <c r="N142" s="15"/>
      <c r="O142" s="15"/>
      <c r="P142" s="15"/>
      <c r="Q142" s="15"/>
      <c r="R142" s="15"/>
      <c r="S142" s="15"/>
      <c r="T142" s="15"/>
      <c r="U142" s="15"/>
      <c r="V142" s="15"/>
      <c r="W142" s="15"/>
    </row>
    <row r="143" spans="1:23" ht="30">
      <c r="A143" s="117"/>
      <c r="B143" s="118" t="s">
        <v>290</v>
      </c>
      <c r="C143" s="10">
        <v>930</v>
      </c>
      <c r="D143" s="10"/>
      <c r="E143" s="15"/>
      <c r="F143" s="15"/>
      <c r="G143" s="15"/>
      <c r="H143" s="15"/>
      <c r="I143" s="15"/>
      <c r="J143" s="15"/>
      <c r="K143" s="15"/>
      <c r="L143" s="10">
        <v>930</v>
      </c>
      <c r="M143" s="15">
        <v>930</v>
      </c>
      <c r="N143" s="15"/>
      <c r="O143" s="15"/>
      <c r="P143" s="15"/>
      <c r="Q143" s="15"/>
      <c r="R143" s="15"/>
      <c r="S143" s="15"/>
      <c r="T143" s="15"/>
      <c r="U143" s="15"/>
      <c r="V143" s="15"/>
      <c r="W143" s="15"/>
    </row>
    <row r="144" spans="1:23" ht="15">
      <c r="A144" s="117">
        <v>8</v>
      </c>
      <c r="B144" s="118" t="s">
        <v>110</v>
      </c>
      <c r="C144" s="10">
        <v>343</v>
      </c>
      <c r="D144" s="10"/>
      <c r="E144" s="15"/>
      <c r="F144" s="15"/>
      <c r="G144" s="15"/>
      <c r="H144" s="15"/>
      <c r="I144" s="15"/>
      <c r="J144" s="15"/>
      <c r="K144" s="15"/>
      <c r="L144" s="10">
        <v>343</v>
      </c>
      <c r="M144" s="15">
        <v>343</v>
      </c>
      <c r="N144" s="15"/>
      <c r="O144" s="15"/>
      <c r="P144" s="15"/>
      <c r="Q144" s="15"/>
      <c r="R144" s="15"/>
      <c r="S144" s="15"/>
      <c r="T144" s="15"/>
      <c r="U144" s="15"/>
      <c r="V144" s="15"/>
      <c r="W144" s="15"/>
    </row>
    <row r="145" spans="1:23" ht="15">
      <c r="A145" s="117">
        <v>9</v>
      </c>
      <c r="B145" s="118" t="s">
        <v>162</v>
      </c>
      <c r="C145" s="10">
        <v>230</v>
      </c>
      <c r="D145" s="10"/>
      <c r="E145" s="15"/>
      <c r="F145" s="15"/>
      <c r="G145" s="15"/>
      <c r="H145" s="15"/>
      <c r="I145" s="15"/>
      <c r="J145" s="15"/>
      <c r="K145" s="15"/>
      <c r="L145" s="10">
        <v>230</v>
      </c>
      <c r="M145" s="15"/>
      <c r="N145" s="15"/>
      <c r="O145" s="15"/>
      <c r="P145" s="15"/>
      <c r="Q145" s="15"/>
      <c r="R145" s="15"/>
      <c r="S145" s="15"/>
      <c r="T145" s="15"/>
      <c r="U145" s="15"/>
      <c r="V145" s="15">
        <v>230</v>
      </c>
      <c r="W145" s="15"/>
    </row>
    <row r="146" spans="1:23" ht="90">
      <c r="A146" s="117"/>
      <c r="B146" s="118" t="s">
        <v>291</v>
      </c>
      <c r="C146" s="10">
        <v>230</v>
      </c>
      <c r="D146" s="10"/>
      <c r="E146" s="15"/>
      <c r="F146" s="15"/>
      <c r="G146" s="15"/>
      <c r="H146" s="15"/>
      <c r="I146" s="15"/>
      <c r="J146" s="15"/>
      <c r="K146" s="15"/>
      <c r="L146" s="10">
        <v>230</v>
      </c>
      <c r="M146" s="15"/>
      <c r="N146" s="15"/>
      <c r="O146" s="15"/>
      <c r="P146" s="15"/>
      <c r="Q146" s="15"/>
      <c r="R146" s="15"/>
      <c r="S146" s="15"/>
      <c r="T146" s="15"/>
      <c r="U146" s="15"/>
      <c r="V146" s="15">
        <v>230</v>
      </c>
      <c r="W146" s="15"/>
    </row>
    <row r="147" spans="1:23" ht="15">
      <c r="A147" s="117">
        <v>10</v>
      </c>
      <c r="B147" s="118" t="s">
        <v>292</v>
      </c>
      <c r="C147" s="10">
        <v>1606</v>
      </c>
      <c r="D147" s="10"/>
      <c r="E147" s="15"/>
      <c r="F147" s="15"/>
      <c r="G147" s="15"/>
      <c r="H147" s="15"/>
      <c r="I147" s="15"/>
      <c r="J147" s="15"/>
      <c r="K147" s="15"/>
      <c r="L147" s="10">
        <v>1606</v>
      </c>
      <c r="M147" s="15"/>
      <c r="N147" s="15"/>
      <c r="O147" s="15"/>
      <c r="P147" s="15"/>
      <c r="Q147" s="15"/>
      <c r="R147" s="15"/>
      <c r="S147" s="15"/>
      <c r="T147" s="15"/>
      <c r="U147" s="15">
        <v>1606</v>
      </c>
      <c r="V147" s="15"/>
      <c r="W147" s="15"/>
    </row>
    <row r="148" spans="1:23" ht="30">
      <c r="A148" s="117"/>
      <c r="B148" s="118" t="s">
        <v>293</v>
      </c>
      <c r="C148" s="10">
        <v>1606</v>
      </c>
      <c r="D148" s="10"/>
      <c r="E148" s="15"/>
      <c r="F148" s="15"/>
      <c r="G148" s="15"/>
      <c r="H148" s="15"/>
      <c r="I148" s="15"/>
      <c r="J148" s="15"/>
      <c r="K148" s="15"/>
      <c r="L148" s="10">
        <v>1606</v>
      </c>
      <c r="M148" s="15"/>
      <c r="N148" s="15"/>
      <c r="O148" s="15"/>
      <c r="P148" s="15"/>
      <c r="Q148" s="15"/>
      <c r="R148" s="15"/>
      <c r="S148" s="15"/>
      <c r="T148" s="15"/>
      <c r="U148" s="15">
        <v>1606</v>
      </c>
      <c r="V148" s="15"/>
      <c r="W148" s="15"/>
    </row>
  </sheetData>
  <sheetProtection/>
  <autoFilter ref="A7:W148"/>
  <mergeCells count="11">
    <mergeCell ref="V1:W1"/>
    <mergeCell ref="C2:R2"/>
    <mergeCell ref="C3:R3"/>
    <mergeCell ref="B5:B6"/>
    <mergeCell ref="C5:C6"/>
    <mergeCell ref="A5:A6"/>
    <mergeCell ref="M5:W5"/>
    <mergeCell ref="L5:L6"/>
    <mergeCell ref="E5:K5"/>
    <mergeCell ref="D5:D6"/>
    <mergeCell ref="U4:W4"/>
  </mergeCells>
  <printOptions/>
  <pageMargins left="0.57" right="0.59" top="0.5" bottom="0.42" header="0.3" footer="0.3"/>
  <pageSetup fitToHeight="0"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dimension ref="A1:U91"/>
  <sheetViews>
    <sheetView zoomScalePageLayoutView="0" workbookViewId="0" topLeftCell="A1">
      <selection activeCell="A3" sqref="A3:U3"/>
    </sheetView>
  </sheetViews>
  <sheetFormatPr defaultColWidth="9.140625" defaultRowHeight="15"/>
  <cols>
    <col min="1" max="1" width="6.421875" style="52" customWidth="1"/>
    <col min="2" max="2" width="26.00390625" style="29" customWidth="1"/>
    <col min="3" max="4" width="10.57421875" style="29" hidden="1" customWidth="1"/>
    <col min="5" max="5" width="9.57421875" style="29" hidden="1" customWidth="1"/>
    <col min="6" max="7" width="11.57421875" style="29" hidden="1" customWidth="1"/>
    <col min="8" max="8" width="10.57421875" style="29" hidden="1" customWidth="1"/>
    <col min="9" max="9" width="9.57421875" style="29" hidden="1" customWidth="1"/>
    <col min="10" max="10" width="9.28125" style="29" hidden="1" customWidth="1"/>
    <col min="11" max="11" width="10.57421875" style="29" hidden="1" customWidth="1"/>
    <col min="12" max="12" width="11.57421875" style="29" hidden="1" customWidth="1"/>
    <col min="13" max="13" width="9.57421875" style="29" hidden="1" customWidth="1"/>
    <col min="14" max="14" width="10.57421875" style="29" hidden="1" customWidth="1"/>
    <col min="15" max="15" width="9.28125" style="29" hidden="1" customWidth="1"/>
    <col min="16" max="16" width="9.57421875" style="29" hidden="1" customWidth="1"/>
    <col min="17" max="17" width="0.85546875" style="29" hidden="1" customWidth="1"/>
    <col min="18" max="18" width="11.57421875" style="29" bestFit="1" customWidth="1"/>
    <col min="19" max="19" width="10.57421875" style="29" bestFit="1" customWidth="1"/>
    <col min="20" max="20" width="11.57421875" style="29" bestFit="1" customWidth="1"/>
    <col min="21" max="21" width="20.421875" style="29" customWidth="1"/>
    <col min="22" max="16384" width="9.140625" style="29" customWidth="1"/>
  </cols>
  <sheetData>
    <row r="1" spans="19:21" ht="15.75" customHeight="1">
      <c r="S1" s="181" t="s">
        <v>225</v>
      </c>
      <c r="T1" s="181"/>
      <c r="U1" s="181"/>
    </row>
    <row r="2" spans="1:21" s="51" customFormat="1" ht="15.75" customHeight="1">
      <c r="A2" s="180" t="s">
        <v>295</v>
      </c>
      <c r="B2" s="180"/>
      <c r="C2" s="180"/>
      <c r="D2" s="180"/>
      <c r="E2" s="180"/>
      <c r="F2" s="180"/>
      <c r="G2" s="180"/>
      <c r="H2" s="180"/>
      <c r="I2" s="180"/>
      <c r="J2" s="180"/>
      <c r="K2" s="180"/>
      <c r="L2" s="180"/>
      <c r="M2" s="180"/>
      <c r="N2" s="180"/>
      <c r="O2" s="180"/>
      <c r="P2" s="180"/>
      <c r="Q2" s="180"/>
      <c r="R2" s="180"/>
      <c r="S2" s="180"/>
      <c r="T2" s="180"/>
      <c r="U2" s="180"/>
    </row>
    <row r="3" spans="1:21" ht="15.75" customHeight="1">
      <c r="A3" s="179" t="s">
        <v>447</v>
      </c>
      <c r="B3" s="179"/>
      <c r="C3" s="179"/>
      <c r="D3" s="179"/>
      <c r="E3" s="179"/>
      <c r="F3" s="179"/>
      <c r="G3" s="179"/>
      <c r="H3" s="179"/>
      <c r="I3" s="179"/>
      <c r="J3" s="179"/>
      <c r="K3" s="179"/>
      <c r="L3" s="179"/>
      <c r="M3" s="179"/>
      <c r="N3" s="179"/>
      <c r="O3" s="179"/>
      <c r="P3" s="179"/>
      <c r="Q3" s="179"/>
      <c r="R3" s="179"/>
      <c r="S3" s="179"/>
      <c r="T3" s="179"/>
      <c r="U3" s="179"/>
    </row>
    <row r="4" spans="19:21" ht="15.75" customHeight="1">
      <c r="S4" s="169" t="s">
        <v>43</v>
      </c>
      <c r="T4" s="169"/>
      <c r="U4" s="169"/>
    </row>
    <row r="5" spans="1:21" s="36" customFormat="1" ht="15.75">
      <c r="A5" s="178" t="s">
        <v>3</v>
      </c>
      <c r="B5" s="177" t="s">
        <v>227</v>
      </c>
      <c r="C5" s="177" t="s">
        <v>296</v>
      </c>
      <c r="D5" s="177" t="s">
        <v>78</v>
      </c>
      <c r="E5" s="177"/>
      <c r="F5" s="177" t="s">
        <v>297</v>
      </c>
      <c r="G5" s="177" t="s">
        <v>78</v>
      </c>
      <c r="H5" s="177"/>
      <c r="I5" s="177"/>
      <c r="J5" s="177"/>
      <c r="K5" s="177"/>
      <c r="L5" s="177" t="s">
        <v>298</v>
      </c>
      <c r="M5" s="177" t="s">
        <v>299</v>
      </c>
      <c r="N5" s="177"/>
      <c r="O5" s="177" t="s">
        <v>300</v>
      </c>
      <c r="P5" s="177" t="s">
        <v>301</v>
      </c>
      <c r="Q5" s="177" t="s">
        <v>302</v>
      </c>
      <c r="R5" s="177" t="s">
        <v>303</v>
      </c>
      <c r="S5" s="177" t="s">
        <v>6</v>
      </c>
      <c r="T5" s="177" t="s">
        <v>7</v>
      </c>
      <c r="U5" s="177" t="s">
        <v>8</v>
      </c>
    </row>
    <row r="6" spans="1:21" s="36" customFormat="1" ht="78.75">
      <c r="A6" s="178"/>
      <c r="B6" s="177"/>
      <c r="C6" s="177"/>
      <c r="D6" s="35" t="s">
        <v>304</v>
      </c>
      <c r="E6" s="35" t="s">
        <v>305</v>
      </c>
      <c r="F6" s="177"/>
      <c r="G6" s="35" t="s">
        <v>306</v>
      </c>
      <c r="H6" s="35" t="s">
        <v>307</v>
      </c>
      <c r="I6" s="35" t="s">
        <v>308</v>
      </c>
      <c r="J6" s="35" t="s">
        <v>309</v>
      </c>
      <c r="K6" s="35" t="s">
        <v>310</v>
      </c>
      <c r="L6" s="177"/>
      <c r="M6" s="35" t="s">
        <v>311</v>
      </c>
      <c r="N6" s="35" t="s">
        <v>312</v>
      </c>
      <c r="O6" s="177"/>
      <c r="P6" s="177"/>
      <c r="Q6" s="177"/>
      <c r="R6" s="177"/>
      <c r="S6" s="177"/>
      <c r="T6" s="177"/>
      <c r="U6" s="177"/>
    </row>
    <row r="7" spans="1:21" s="51" customFormat="1" ht="15.75">
      <c r="A7" s="53"/>
      <c r="B7" s="40" t="s">
        <v>80</v>
      </c>
      <c r="C7" s="40">
        <v>17784</v>
      </c>
      <c r="D7" s="40">
        <v>16687</v>
      </c>
      <c r="E7" s="40">
        <v>1097</v>
      </c>
      <c r="F7" s="40">
        <v>426720.79268292687</v>
      </c>
      <c r="G7" s="40">
        <v>315452</v>
      </c>
      <c r="H7" s="40">
        <v>85418.79268292683</v>
      </c>
      <c r="I7" s="40">
        <v>3200</v>
      </c>
      <c r="J7" s="40">
        <v>350</v>
      </c>
      <c r="K7" s="40">
        <v>22300</v>
      </c>
      <c r="L7" s="40">
        <v>408938</v>
      </c>
      <c r="M7" s="40">
        <v>7115</v>
      </c>
      <c r="N7" s="40">
        <v>10669</v>
      </c>
      <c r="O7" s="40">
        <v>0</v>
      </c>
      <c r="P7" s="40">
        <v>5285</v>
      </c>
      <c r="Q7" s="40">
        <v>3210</v>
      </c>
      <c r="R7" s="40">
        <v>411118</v>
      </c>
      <c r="S7" s="40">
        <v>14634</v>
      </c>
      <c r="T7" s="40">
        <v>425752</v>
      </c>
      <c r="U7" s="40"/>
    </row>
    <row r="8" spans="1:21" s="51" customFormat="1" ht="15.75">
      <c r="A8" s="53" t="s">
        <v>33</v>
      </c>
      <c r="B8" s="40" t="s">
        <v>313</v>
      </c>
      <c r="C8" s="40">
        <v>10915</v>
      </c>
      <c r="D8" s="40">
        <v>10343</v>
      </c>
      <c r="E8" s="40">
        <v>572</v>
      </c>
      <c r="F8" s="40">
        <v>117235.17073170735</v>
      </c>
      <c r="G8" s="40">
        <v>98319</v>
      </c>
      <c r="H8" s="40">
        <v>16966.17073170732</v>
      </c>
      <c r="I8" s="40">
        <v>1600</v>
      </c>
      <c r="J8" s="40">
        <v>0</v>
      </c>
      <c r="K8" s="40">
        <v>350</v>
      </c>
      <c r="L8" s="40">
        <v>106319</v>
      </c>
      <c r="M8" s="40">
        <v>4368</v>
      </c>
      <c r="N8" s="40">
        <v>6547</v>
      </c>
      <c r="O8" s="40">
        <v>0</v>
      </c>
      <c r="P8" s="40">
        <v>1040</v>
      </c>
      <c r="Q8" s="40">
        <v>926</v>
      </c>
      <c r="R8" s="40">
        <v>104353</v>
      </c>
      <c r="S8" s="40"/>
      <c r="T8" s="40">
        <v>104353</v>
      </c>
      <c r="U8" s="40"/>
    </row>
    <row r="9" spans="1:21" ht="15.75">
      <c r="A9" s="54">
        <v>1</v>
      </c>
      <c r="B9" s="34" t="s">
        <v>314</v>
      </c>
      <c r="C9" s="34">
        <v>388</v>
      </c>
      <c r="D9" s="34">
        <v>373</v>
      </c>
      <c r="E9" s="34">
        <v>15</v>
      </c>
      <c r="F9" s="34">
        <v>4910.048780487805</v>
      </c>
      <c r="G9" s="34">
        <v>4194</v>
      </c>
      <c r="H9" s="34">
        <v>716.048780487805</v>
      </c>
      <c r="I9" s="34">
        <v>0</v>
      </c>
      <c r="J9" s="34"/>
      <c r="K9" s="34">
        <v>0</v>
      </c>
      <c r="L9" s="34">
        <v>4522</v>
      </c>
      <c r="M9" s="34">
        <v>155</v>
      </c>
      <c r="N9" s="34">
        <v>233</v>
      </c>
      <c r="O9" s="34"/>
      <c r="P9" s="34">
        <v>48</v>
      </c>
      <c r="Q9" s="34">
        <v>39</v>
      </c>
      <c r="R9" s="34">
        <v>4435</v>
      </c>
      <c r="S9" s="34"/>
      <c r="T9" s="34">
        <v>4435</v>
      </c>
      <c r="U9" s="34"/>
    </row>
    <row r="10" spans="1:21" ht="15.75">
      <c r="A10" s="54">
        <v>2</v>
      </c>
      <c r="B10" s="34" t="s">
        <v>315</v>
      </c>
      <c r="C10" s="34">
        <v>629</v>
      </c>
      <c r="D10" s="34">
        <v>599</v>
      </c>
      <c r="E10" s="34">
        <v>30</v>
      </c>
      <c r="F10" s="34">
        <v>4509.658536585366</v>
      </c>
      <c r="G10" s="34">
        <v>3852</v>
      </c>
      <c r="H10" s="34">
        <v>657.6585365853658</v>
      </c>
      <c r="I10" s="34">
        <v>0</v>
      </c>
      <c r="J10" s="34"/>
      <c r="K10" s="34">
        <v>0</v>
      </c>
      <c r="L10" s="34">
        <v>3881</v>
      </c>
      <c r="M10" s="34">
        <v>252</v>
      </c>
      <c r="N10" s="34">
        <v>377</v>
      </c>
      <c r="O10" s="34"/>
      <c r="P10" s="34">
        <v>28</v>
      </c>
      <c r="Q10" s="34">
        <v>34</v>
      </c>
      <c r="R10" s="34">
        <v>3819</v>
      </c>
      <c r="S10" s="34"/>
      <c r="T10" s="34">
        <v>3819</v>
      </c>
      <c r="U10" s="34"/>
    </row>
    <row r="11" spans="1:21" ht="15.75">
      <c r="A11" s="54">
        <v>3</v>
      </c>
      <c r="B11" s="34" t="s">
        <v>316</v>
      </c>
      <c r="C11" s="34">
        <v>644</v>
      </c>
      <c r="D11" s="34">
        <v>594</v>
      </c>
      <c r="E11" s="34">
        <v>50</v>
      </c>
      <c r="F11" s="34">
        <v>6851.121951219512</v>
      </c>
      <c r="G11" s="34">
        <v>5852</v>
      </c>
      <c r="H11" s="34">
        <v>999.1219512195121</v>
      </c>
      <c r="I11" s="34">
        <v>0</v>
      </c>
      <c r="J11" s="34"/>
      <c r="K11" s="34">
        <v>0</v>
      </c>
      <c r="L11" s="34">
        <v>6207</v>
      </c>
      <c r="M11" s="34">
        <v>258</v>
      </c>
      <c r="N11" s="34">
        <v>386</v>
      </c>
      <c r="O11" s="34"/>
      <c r="P11" s="34">
        <v>61</v>
      </c>
      <c r="Q11" s="34">
        <v>54</v>
      </c>
      <c r="R11" s="34">
        <v>6092</v>
      </c>
      <c r="S11" s="34"/>
      <c r="T11" s="34">
        <v>6092</v>
      </c>
      <c r="U11" s="34"/>
    </row>
    <row r="12" spans="1:21" ht="15.75">
      <c r="A12" s="54">
        <v>4</v>
      </c>
      <c r="B12" s="34" t="s">
        <v>317</v>
      </c>
      <c r="C12" s="34">
        <v>241</v>
      </c>
      <c r="D12" s="34">
        <v>228</v>
      </c>
      <c r="E12" s="34">
        <v>13</v>
      </c>
      <c r="F12" s="34">
        <v>3359.658536585366</v>
      </c>
      <c r="G12" s="34">
        <v>2827</v>
      </c>
      <c r="H12" s="34">
        <v>532.6585365853659</v>
      </c>
      <c r="I12" s="34">
        <v>0</v>
      </c>
      <c r="J12" s="34"/>
      <c r="K12" s="34">
        <v>0</v>
      </c>
      <c r="L12" s="34">
        <v>3119</v>
      </c>
      <c r="M12" s="34">
        <v>96</v>
      </c>
      <c r="N12" s="34">
        <v>145</v>
      </c>
      <c r="O12" s="34"/>
      <c r="P12" s="34">
        <v>39</v>
      </c>
      <c r="Q12" s="34">
        <v>27</v>
      </c>
      <c r="R12" s="34">
        <v>3053</v>
      </c>
      <c r="S12" s="34"/>
      <c r="T12" s="34">
        <v>3053</v>
      </c>
      <c r="U12" s="34"/>
    </row>
    <row r="13" spans="1:21" ht="15.75">
      <c r="A13" s="54">
        <v>5</v>
      </c>
      <c r="B13" s="34" t="s">
        <v>318</v>
      </c>
      <c r="C13" s="34">
        <v>393</v>
      </c>
      <c r="D13" s="34">
        <v>366</v>
      </c>
      <c r="E13" s="34">
        <v>27</v>
      </c>
      <c r="F13" s="34">
        <v>5105.024390243902</v>
      </c>
      <c r="G13" s="34">
        <v>4147</v>
      </c>
      <c r="H13" s="34">
        <v>708.0243902439024</v>
      </c>
      <c r="I13" s="34">
        <v>0</v>
      </c>
      <c r="J13" s="34"/>
      <c r="K13" s="34">
        <v>250</v>
      </c>
      <c r="L13" s="34">
        <v>4712</v>
      </c>
      <c r="M13" s="34">
        <v>157</v>
      </c>
      <c r="N13" s="34">
        <v>236</v>
      </c>
      <c r="O13" s="34"/>
      <c r="P13" s="34">
        <v>47</v>
      </c>
      <c r="Q13" s="34">
        <v>41</v>
      </c>
      <c r="R13" s="34">
        <v>4624</v>
      </c>
      <c r="S13" s="34"/>
      <c r="T13" s="34">
        <v>4624</v>
      </c>
      <c r="U13" s="34"/>
    </row>
    <row r="14" spans="1:21" ht="15.75">
      <c r="A14" s="54">
        <v>6</v>
      </c>
      <c r="B14" s="34" t="s">
        <v>319</v>
      </c>
      <c r="C14" s="34">
        <v>478</v>
      </c>
      <c r="D14" s="34">
        <v>458</v>
      </c>
      <c r="E14" s="34">
        <v>20</v>
      </c>
      <c r="F14" s="34">
        <v>5427.512195121952</v>
      </c>
      <c r="G14" s="34">
        <v>4636</v>
      </c>
      <c r="H14" s="34">
        <v>791.5121951219512</v>
      </c>
      <c r="I14" s="34">
        <v>0</v>
      </c>
      <c r="J14" s="34"/>
      <c r="K14" s="34">
        <v>0</v>
      </c>
      <c r="L14" s="34">
        <v>4950</v>
      </c>
      <c r="M14" s="34">
        <v>191</v>
      </c>
      <c r="N14" s="34">
        <v>287</v>
      </c>
      <c r="O14" s="34"/>
      <c r="P14" s="34">
        <v>50</v>
      </c>
      <c r="Q14" s="34">
        <v>43</v>
      </c>
      <c r="R14" s="34">
        <v>4857</v>
      </c>
      <c r="S14" s="34"/>
      <c r="T14" s="34">
        <v>4857</v>
      </c>
      <c r="U14" s="34"/>
    </row>
    <row r="15" spans="1:21" ht="15.75">
      <c r="A15" s="54">
        <v>7</v>
      </c>
      <c r="B15" s="34" t="s">
        <v>320</v>
      </c>
      <c r="C15" s="34">
        <v>193</v>
      </c>
      <c r="D15" s="34">
        <v>181</v>
      </c>
      <c r="E15" s="34">
        <v>12</v>
      </c>
      <c r="F15" s="34">
        <v>3014.439024390244</v>
      </c>
      <c r="G15" s="34">
        <v>2404</v>
      </c>
      <c r="H15" s="34">
        <v>410.4390243902439</v>
      </c>
      <c r="I15" s="34">
        <v>200</v>
      </c>
      <c r="J15" s="34"/>
      <c r="K15" s="34">
        <v>0</v>
      </c>
      <c r="L15" s="34">
        <v>2821</v>
      </c>
      <c r="M15" s="34">
        <v>77</v>
      </c>
      <c r="N15" s="34">
        <v>116</v>
      </c>
      <c r="O15" s="34"/>
      <c r="P15" s="34">
        <v>29</v>
      </c>
      <c r="Q15" s="34">
        <v>25</v>
      </c>
      <c r="R15" s="34">
        <v>2767</v>
      </c>
      <c r="S15" s="34"/>
      <c r="T15" s="34">
        <v>2767</v>
      </c>
      <c r="U15" s="34"/>
    </row>
    <row r="16" spans="1:21" ht="15.75">
      <c r="A16" s="54">
        <v>8</v>
      </c>
      <c r="B16" s="34" t="s">
        <v>321</v>
      </c>
      <c r="C16" s="34">
        <v>550</v>
      </c>
      <c r="D16" s="34">
        <v>531</v>
      </c>
      <c r="E16" s="34">
        <v>19</v>
      </c>
      <c r="F16" s="34">
        <v>4810.341463414634</v>
      </c>
      <c r="G16" s="34">
        <v>3938</v>
      </c>
      <c r="H16" s="34">
        <v>672.3414634146342</v>
      </c>
      <c r="I16" s="34">
        <v>200</v>
      </c>
      <c r="J16" s="34"/>
      <c r="K16" s="34">
        <v>0</v>
      </c>
      <c r="L16" s="34">
        <v>4260</v>
      </c>
      <c r="M16" s="34">
        <v>220</v>
      </c>
      <c r="N16" s="34">
        <v>330</v>
      </c>
      <c r="O16" s="34"/>
      <c r="P16" s="34">
        <v>34</v>
      </c>
      <c r="Q16" s="34">
        <v>37</v>
      </c>
      <c r="R16" s="34">
        <v>4189</v>
      </c>
      <c r="S16" s="34"/>
      <c r="T16" s="34">
        <v>4189</v>
      </c>
      <c r="U16" s="34"/>
    </row>
    <row r="17" spans="1:21" ht="15.75">
      <c r="A17" s="54">
        <v>9</v>
      </c>
      <c r="B17" s="34" t="s">
        <v>322</v>
      </c>
      <c r="C17" s="34">
        <v>322</v>
      </c>
      <c r="D17" s="34">
        <v>306</v>
      </c>
      <c r="E17" s="34">
        <v>16</v>
      </c>
      <c r="F17" s="34">
        <v>4413.658536585366</v>
      </c>
      <c r="G17" s="34">
        <v>3770</v>
      </c>
      <c r="H17" s="34">
        <v>643.6585365853658</v>
      </c>
      <c r="I17" s="34">
        <v>0</v>
      </c>
      <c r="J17" s="34"/>
      <c r="K17" s="34">
        <v>0</v>
      </c>
      <c r="L17" s="34">
        <v>4092</v>
      </c>
      <c r="M17" s="34">
        <v>129</v>
      </c>
      <c r="N17" s="34">
        <v>193</v>
      </c>
      <c r="O17" s="34"/>
      <c r="P17" s="34">
        <v>45</v>
      </c>
      <c r="Q17" s="34">
        <v>36</v>
      </c>
      <c r="R17" s="34">
        <v>4011</v>
      </c>
      <c r="S17" s="34"/>
      <c r="T17" s="34">
        <v>4011</v>
      </c>
      <c r="U17" s="34"/>
    </row>
    <row r="18" spans="1:21" ht="15.75">
      <c r="A18" s="54">
        <v>10</v>
      </c>
      <c r="B18" s="34" t="s">
        <v>323</v>
      </c>
      <c r="C18" s="34">
        <v>475</v>
      </c>
      <c r="D18" s="34">
        <v>448</v>
      </c>
      <c r="E18" s="34">
        <v>27</v>
      </c>
      <c r="F18" s="34">
        <v>4951.317073170731</v>
      </c>
      <c r="G18" s="34">
        <v>3973</v>
      </c>
      <c r="H18" s="34">
        <v>678.3170731707318</v>
      </c>
      <c r="I18" s="34">
        <v>200</v>
      </c>
      <c r="J18" s="34"/>
      <c r="K18" s="34">
        <v>100</v>
      </c>
      <c r="L18" s="34">
        <v>4476</v>
      </c>
      <c r="M18" s="34">
        <v>190</v>
      </c>
      <c r="N18" s="34">
        <v>285</v>
      </c>
      <c r="O18" s="34"/>
      <c r="P18" s="34">
        <v>39</v>
      </c>
      <c r="Q18" s="34">
        <v>39</v>
      </c>
      <c r="R18" s="34">
        <v>4398</v>
      </c>
      <c r="S18" s="34"/>
      <c r="T18" s="34">
        <v>4398</v>
      </c>
      <c r="U18" s="34"/>
    </row>
    <row r="19" spans="1:21" ht="15.75">
      <c r="A19" s="54">
        <v>11</v>
      </c>
      <c r="B19" s="34" t="s">
        <v>324</v>
      </c>
      <c r="C19" s="34">
        <v>469</v>
      </c>
      <c r="D19" s="34">
        <v>451</v>
      </c>
      <c r="E19" s="34">
        <v>18</v>
      </c>
      <c r="F19" s="34">
        <v>4965.170731707317</v>
      </c>
      <c r="G19" s="34">
        <v>4224</v>
      </c>
      <c r="H19" s="34">
        <v>741.1707317073171</v>
      </c>
      <c r="I19" s="34">
        <v>0</v>
      </c>
      <c r="J19" s="34"/>
      <c r="K19" s="34">
        <v>0</v>
      </c>
      <c r="L19" s="34">
        <v>4496</v>
      </c>
      <c r="M19" s="34">
        <v>188</v>
      </c>
      <c r="N19" s="34">
        <v>281</v>
      </c>
      <c r="O19" s="34"/>
      <c r="P19" s="34">
        <v>46</v>
      </c>
      <c r="Q19" s="34">
        <v>39</v>
      </c>
      <c r="R19" s="34">
        <v>4411</v>
      </c>
      <c r="S19" s="34"/>
      <c r="T19" s="34">
        <v>4411</v>
      </c>
      <c r="U19" s="34"/>
    </row>
    <row r="20" spans="1:21" ht="15.75">
      <c r="A20" s="54">
        <v>12</v>
      </c>
      <c r="B20" s="34" t="s">
        <v>325</v>
      </c>
      <c r="C20" s="34">
        <v>529</v>
      </c>
      <c r="D20" s="34">
        <v>507</v>
      </c>
      <c r="E20" s="34">
        <v>22</v>
      </c>
      <c r="F20" s="34">
        <v>5029.463414634147</v>
      </c>
      <c r="G20" s="34">
        <v>4296</v>
      </c>
      <c r="H20" s="34">
        <v>733.4634146341464</v>
      </c>
      <c r="I20" s="34">
        <v>0</v>
      </c>
      <c r="J20" s="34"/>
      <c r="K20" s="34">
        <v>0</v>
      </c>
      <c r="L20" s="34">
        <v>4500</v>
      </c>
      <c r="M20" s="34">
        <v>212</v>
      </c>
      <c r="N20" s="34">
        <v>317</v>
      </c>
      <c r="O20" s="34"/>
      <c r="P20" s="34">
        <v>42</v>
      </c>
      <c r="Q20" s="34">
        <v>39</v>
      </c>
      <c r="R20" s="34">
        <v>4419</v>
      </c>
      <c r="S20" s="34"/>
      <c r="T20" s="34">
        <v>4419</v>
      </c>
      <c r="U20" s="34"/>
    </row>
    <row r="21" spans="1:21" ht="15.75">
      <c r="A21" s="54">
        <v>13</v>
      </c>
      <c r="B21" s="34" t="s">
        <v>326</v>
      </c>
      <c r="C21" s="34">
        <v>367</v>
      </c>
      <c r="D21" s="34">
        <v>346</v>
      </c>
      <c r="E21" s="34">
        <v>21</v>
      </c>
      <c r="F21" s="34">
        <v>4448.780487804878</v>
      </c>
      <c r="G21" s="34">
        <v>3800</v>
      </c>
      <c r="H21" s="34">
        <v>648.780487804878</v>
      </c>
      <c r="I21" s="34">
        <v>0</v>
      </c>
      <c r="J21" s="34"/>
      <c r="K21" s="34">
        <v>0</v>
      </c>
      <c r="L21" s="34">
        <v>4082</v>
      </c>
      <c r="M21" s="34">
        <v>147</v>
      </c>
      <c r="N21" s="34">
        <v>220</v>
      </c>
      <c r="O21" s="34"/>
      <c r="P21" s="34">
        <v>43</v>
      </c>
      <c r="Q21" s="34">
        <v>36</v>
      </c>
      <c r="R21" s="34">
        <v>4003</v>
      </c>
      <c r="S21" s="34"/>
      <c r="T21" s="34">
        <v>4003</v>
      </c>
      <c r="U21" s="34"/>
    </row>
    <row r="22" spans="1:21" ht="15.75">
      <c r="A22" s="54">
        <v>14</v>
      </c>
      <c r="B22" s="34" t="s">
        <v>327</v>
      </c>
      <c r="C22" s="34">
        <v>496</v>
      </c>
      <c r="D22" s="34">
        <v>468</v>
      </c>
      <c r="E22" s="34">
        <v>28</v>
      </c>
      <c r="F22" s="34">
        <v>5263.170731707317</v>
      </c>
      <c r="G22" s="34">
        <v>4470</v>
      </c>
      <c r="H22" s="34">
        <v>793.1707317073171</v>
      </c>
      <c r="I22" s="34">
        <v>0</v>
      </c>
      <c r="J22" s="34"/>
      <c r="K22" s="34">
        <v>0</v>
      </c>
      <c r="L22" s="34">
        <v>4767</v>
      </c>
      <c r="M22" s="34">
        <v>198</v>
      </c>
      <c r="N22" s="34">
        <v>298</v>
      </c>
      <c r="O22" s="34"/>
      <c r="P22" s="34">
        <v>50</v>
      </c>
      <c r="Q22" s="34">
        <v>41</v>
      </c>
      <c r="R22" s="34">
        <v>4676</v>
      </c>
      <c r="S22" s="34"/>
      <c r="T22" s="34">
        <v>4676</v>
      </c>
      <c r="U22" s="34"/>
    </row>
    <row r="23" spans="1:21" ht="15.75">
      <c r="A23" s="54">
        <v>15</v>
      </c>
      <c r="B23" s="34" t="s">
        <v>328</v>
      </c>
      <c r="C23" s="34">
        <v>507</v>
      </c>
      <c r="D23" s="34">
        <v>475</v>
      </c>
      <c r="E23" s="34">
        <v>32</v>
      </c>
      <c r="F23" s="34">
        <v>6017.365853658536</v>
      </c>
      <c r="G23" s="34">
        <v>4969</v>
      </c>
      <c r="H23" s="34">
        <v>848.3658536585365</v>
      </c>
      <c r="I23" s="34">
        <v>200</v>
      </c>
      <c r="J23" s="34"/>
      <c r="K23" s="34">
        <v>0</v>
      </c>
      <c r="L23" s="34">
        <v>5510</v>
      </c>
      <c r="M23" s="34">
        <v>203</v>
      </c>
      <c r="N23" s="34">
        <v>304</v>
      </c>
      <c r="O23" s="34"/>
      <c r="P23" s="34">
        <v>54</v>
      </c>
      <c r="Q23" s="34">
        <v>48</v>
      </c>
      <c r="R23" s="34">
        <v>5408</v>
      </c>
      <c r="S23" s="34"/>
      <c r="T23" s="34">
        <v>5408</v>
      </c>
      <c r="U23" s="34"/>
    </row>
    <row r="24" spans="1:21" ht="15.75">
      <c r="A24" s="54">
        <v>16</v>
      </c>
      <c r="B24" s="34" t="s">
        <v>329</v>
      </c>
      <c r="C24" s="34">
        <v>402</v>
      </c>
      <c r="D24" s="34">
        <v>380</v>
      </c>
      <c r="E24" s="34">
        <v>22</v>
      </c>
      <c r="F24" s="34">
        <v>5241.365853658536</v>
      </c>
      <c r="G24" s="34">
        <v>4477</v>
      </c>
      <c r="H24" s="34">
        <v>764.3658536585365</v>
      </c>
      <c r="I24" s="34">
        <v>0</v>
      </c>
      <c r="J24" s="34"/>
      <c r="K24" s="34">
        <v>0</v>
      </c>
      <c r="L24" s="34">
        <v>4839</v>
      </c>
      <c r="M24" s="34">
        <v>161</v>
      </c>
      <c r="N24" s="34">
        <v>241</v>
      </c>
      <c r="O24" s="34"/>
      <c r="P24" s="34">
        <v>52</v>
      </c>
      <c r="Q24" s="34">
        <v>42</v>
      </c>
      <c r="R24" s="34">
        <v>4745</v>
      </c>
      <c r="S24" s="34"/>
      <c r="T24" s="34">
        <v>4745</v>
      </c>
      <c r="U24" s="34"/>
    </row>
    <row r="25" spans="1:21" ht="15.75">
      <c r="A25" s="54">
        <v>17</v>
      </c>
      <c r="B25" s="34" t="s">
        <v>330</v>
      </c>
      <c r="C25" s="34">
        <v>300</v>
      </c>
      <c r="D25" s="34">
        <v>284</v>
      </c>
      <c r="E25" s="34">
        <v>16</v>
      </c>
      <c r="F25" s="34">
        <v>3749.4146341463415</v>
      </c>
      <c r="G25" s="34">
        <v>3177</v>
      </c>
      <c r="H25" s="34">
        <v>572.4146341463414</v>
      </c>
      <c r="I25" s="34">
        <v>0</v>
      </c>
      <c r="J25" s="34"/>
      <c r="K25" s="34">
        <v>0</v>
      </c>
      <c r="L25" s="34">
        <v>3449</v>
      </c>
      <c r="M25" s="34">
        <v>120</v>
      </c>
      <c r="N25" s="34">
        <v>180</v>
      </c>
      <c r="O25" s="34"/>
      <c r="P25" s="34">
        <v>39</v>
      </c>
      <c r="Q25" s="34">
        <v>30</v>
      </c>
      <c r="R25" s="34">
        <v>3380</v>
      </c>
      <c r="S25" s="34"/>
      <c r="T25" s="34">
        <v>3380</v>
      </c>
      <c r="U25" s="34"/>
    </row>
    <row r="26" spans="1:21" ht="15.75">
      <c r="A26" s="54">
        <v>18</v>
      </c>
      <c r="B26" s="34" t="s">
        <v>331</v>
      </c>
      <c r="C26" s="34">
        <v>272</v>
      </c>
      <c r="D26" s="34">
        <v>255</v>
      </c>
      <c r="E26" s="34">
        <v>17</v>
      </c>
      <c r="F26" s="34">
        <v>3112.9756097560976</v>
      </c>
      <c r="G26" s="34">
        <v>2659</v>
      </c>
      <c r="H26" s="34">
        <v>453.9756097560976</v>
      </c>
      <c r="I26" s="34">
        <v>0</v>
      </c>
      <c r="J26" s="34"/>
      <c r="K26" s="34">
        <v>0</v>
      </c>
      <c r="L26" s="34">
        <v>2841</v>
      </c>
      <c r="M26" s="34">
        <v>109</v>
      </c>
      <c r="N26" s="34">
        <v>163</v>
      </c>
      <c r="O26" s="34"/>
      <c r="P26" s="34">
        <v>29</v>
      </c>
      <c r="Q26" s="34">
        <v>25</v>
      </c>
      <c r="R26" s="34">
        <v>2787</v>
      </c>
      <c r="S26" s="34"/>
      <c r="T26" s="34">
        <v>2787</v>
      </c>
      <c r="U26" s="34"/>
    </row>
    <row r="27" spans="1:21" ht="15.75">
      <c r="A27" s="54">
        <v>19</v>
      </c>
      <c r="B27" s="34" t="s">
        <v>332</v>
      </c>
      <c r="C27" s="34">
        <v>542</v>
      </c>
      <c r="D27" s="34">
        <v>521</v>
      </c>
      <c r="E27" s="34">
        <v>21</v>
      </c>
      <c r="F27" s="34">
        <v>5250.536585365853</v>
      </c>
      <c r="G27" s="34">
        <v>4314</v>
      </c>
      <c r="H27" s="34">
        <v>736.5365853658536</v>
      </c>
      <c r="I27" s="34">
        <v>200</v>
      </c>
      <c r="J27" s="34"/>
      <c r="K27" s="34">
        <v>0</v>
      </c>
      <c r="L27" s="34">
        <v>4709</v>
      </c>
      <c r="M27" s="34">
        <v>217</v>
      </c>
      <c r="N27" s="34">
        <v>325</v>
      </c>
      <c r="O27" s="34"/>
      <c r="P27" s="34">
        <v>41</v>
      </c>
      <c r="Q27" s="34">
        <v>41</v>
      </c>
      <c r="R27" s="34">
        <v>4627</v>
      </c>
      <c r="S27" s="34"/>
      <c r="T27" s="34">
        <v>4627</v>
      </c>
      <c r="U27" s="34"/>
    </row>
    <row r="28" spans="1:21" ht="15.75">
      <c r="A28" s="54">
        <v>20</v>
      </c>
      <c r="B28" s="34" t="s">
        <v>333</v>
      </c>
      <c r="C28" s="34">
        <v>487</v>
      </c>
      <c r="D28" s="34">
        <v>464</v>
      </c>
      <c r="E28" s="34">
        <v>23</v>
      </c>
      <c r="F28" s="34">
        <v>5310.243902439024</v>
      </c>
      <c r="G28" s="34">
        <v>4365</v>
      </c>
      <c r="H28" s="34">
        <v>745.2439024390244</v>
      </c>
      <c r="I28" s="34">
        <v>200</v>
      </c>
      <c r="J28" s="34"/>
      <c r="K28" s="34">
        <v>0</v>
      </c>
      <c r="L28" s="34">
        <v>4823</v>
      </c>
      <c r="M28" s="34">
        <v>195</v>
      </c>
      <c r="N28" s="34">
        <v>292</v>
      </c>
      <c r="O28" s="34"/>
      <c r="P28" s="34">
        <v>45</v>
      </c>
      <c r="Q28" s="34">
        <v>42</v>
      </c>
      <c r="R28" s="34">
        <v>4736</v>
      </c>
      <c r="S28" s="34"/>
      <c r="T28" s="34">
        <v>4736</v>
      </c>
      <c r="U28" s="34"/>
    </row>
    <row r="29" spans="1:21" ht="15.75">
      <c r="A29" s="54">
        <v>21</v>
      </c>
      <c r="B29" s="34" t="s">
        <v>334</v>
      </c>
      <c r="C29" s="34">
        <v>564</v>
      </c>
      <c r="D29" s="34">
        <v>540</v>
      </c>
      <c r="E29" s="34">
        <v>24</v>
      </c>
      <c r="F29" s="34">
        <v>5164.09756097561</v>
      </c>
      <c r="G29" s="34">
        <v>4411</v>
      </c>
      <c r="H29" s="34">
        <v>753.0975609756097</v>
      </c>
      <c r="I29" s="34">
        <v>0</v>
      </c>
      <c r="J29" s="34"/>
      <c r="K29" s="34">
        <v>0</v>
      </c>
      <c r="L29" s="34">
        <v>4600</v>
      </c>
      <c r="M29" s="34">
        <v>226</v>
      </c>
      <c r="N29" s="34">
        <v>338</v>
      </c>
      <c r="O29" s="34"/>
      <c r="P29" s="34">
        <v>42</v>
      </c>
      <c r="Q29" s="34">
        <v>40</v>
      </c>
      <c r="R29" s="34">
        <v>4518</v>
      </c>
      <c r="S29" s="34"/>
      <c r="T29" s="34">
        <v>4518</v>
      </c>
      <c r="U29" s="34"/>
    </row>
    <row r="30" spans="1:21" ht="15.75">
      <c r="A30" s="54">
        <v>22</v>
      </c>
      <c r="B30" s="34" t="s">
        <v>335</v>
      </c>
      <c r="C30" s="34">
        <v>455</v>
      </c>
      <c r="D30" s="34">
        <v>413</v>
      </c>
      <c r="E30" s="34">
        <v>42</v>
      </c>
      <c r="F30" s="34">
        <v>4804.487804878048</v>
      </c>
      <c r="G30" s="34">
        <v>3933</v>
      </c>
      <c r="H30" s="34">
        <v>671.4878048780488</v>
      </c>
      <c r="I30" s="34">
        <v>200</v>
      </c>
      <c r="J30" s="34"/>
      <c r="K30" s="34">
        <v>0</v>
      </c>
      <c r="L30" s="34">
        <v>4349</v>
      </c>
      <c r="M30" s="34">
        <v>182</v>
      </c>
      <c r="N30" s="34">
        <v>273</v>
      </c>
      <c r="O30" s="34"/>
      <c r="P30" s="34">
        <v>40</v>
      </c>
      <c r="Q30" s="34">
        <v>38</v>
      </c>
      <c r="R30" s="34">
        <v>4271</v>
      </c>
      <c r="S30" s="34"/>
      <c r="T30" s="34">
        <v>4271</v>
      </c>
      <c r="U30" s="34"/>
    </row>
    <row r="31" spans="1:21" ht="15.75">
      <c r="A31" s="54">
        <v>23</v>
      </c>
      <c r="B31" s="34" t="s">
        <v>336</v>
      </c>
      <c r="C31" s="34">
        <v>613</v>
      </c>
      <c r="D31" s="34">
        <v>582</v>
      </c>
      <c r="E31" s="34">
        <v>31</v>
      </c>
      <c r="F31" s="34">
        <v>6253.707317073171</v>
      </c>
      <c r="G31" s="34">
        <v>5299</v>
      </c>
      <c r="H31" s="34">
        <v>954.7073170731708</v>
      </c>
      <c r="I31" s="34">
        <v>0</v>
      </c>
      <c r="J31" s="34"/>
      <c r="K31" s="34">
        <v>0</v>
      </c>
      <c r="L31" s="34">
        <v>5641</v>
      </c>
      <c r="M31" s="34">
        <v>245</v>
      </c>
      <c r="N31" s="34">
        <v>368</v>
      </c>
      <c r="O31" s="34"/>
      <c r="P31" s="34">
        <v>59</v>
      </c>
      <c r="Q31" s="34">
        <v>49</v>
      </c>
      <c r="R31" s="34">
        <v>5533</v>
      </c>
      <c r="S31" s="34"/>
      <c r="T31" s="34">
        <v>5533</v>
      </c>
      <c r="U31" s="34"/>
    </row>
    <row r="32" spans="1:21" ht="15.75">
      <c r="A32" s="54">
        <v>24</v>
      </c>
      <c r="B32" s="34" t="s">
        <v>337</v>
      </c>
      <c r="C32" s="34">
        <v>599</v>
      </c>
      <c r="D32" s="34">
        <v>573</v>
      </c>
      <c r="E32" s="34">
        <v>26</v>
      </c>
      <c r="F32" s="34">
        <v>5271.609756097561</v>
      </c>
      <c r="G32" s="34">
        <v>4332</v>
      </c>
      <c r="H32" s="34">
        <v>739.609756097561</v>
      </c>
      <c r="I32" s="34">
        <v>200</v>
      </c>
      <c r="J32" s="34"/>
      <c r="K32" s="34">
        <v>0</v>
      </c>
      <c r="L32" s="34">
        <v>4673</v>
      </c>
      <c r="M32" s="34">
        <v>240</v>
      </c>
      <c r="N32" s="34">
        <v>359</v>
      </c>
      <c r="O32" s="34"/>
      <c r="P32" s="34">
        <v>38</v>
      </c>
      <c r="Q32" s="34">
        <v>41</v>
      </c>
      <c r="R32" s="34">
        <v>4594</v>
      </c>
      <c r="S32" s="34"/>
      <c r="T32" s="34">
        <v>4594</v>
      </c>
      <c r="U32" s="34"/>
    </row>
    <row r="33" spans="1:21" s="51" customFormat="1" ht="15.75">
      <c r="A33" s="53" t="s">
        <v>35</v>
      </c>
      <c r="B33" s="40" t="s">
        <v>338</v>
      </c>
      <c r="C33" s="40">
        <v>6869</v>
      </c>
      <c r="D33" s="40">
        <v>6344</v>
      </c>
      <c r="E33" s="40">
        <v>525</v>
      </c>
      <c r="F33" s="40">
        <v>120278.89024390245</v>
      </c>
      <c r="G33" s="40">
        <v>100718</v>
      </c>
      <c r="H33" s="40">
        <v>17660.89024390244</v>
      </c>
      <c r="I33" s="40">
        <v>400</v>
      </c>
      <c r="J33" s="40">
        <v>350</v>
      </c>
      <c r="K33" s="40">
        <v>1150</v>
      </c>
      <c r="L33" s="40">
        <v>113412</v>
      </c>
      <c r="M33" s="40">
        <v>2747</v>
      </c>
      <c r="N33" s="40">
        <v>4122</v>
      </c>
      <c r="O33" s="40">
        <v>0</v>
      </c>
      <c r="P33" s="40">
        <v>1355</v>
      </c>
      <c r="Q33" s="40">
        <v>987</v>
      </c>
      <c r="R33" s="40">
        <v>111070</v>
      </c>
      <c r="S33" s="40"/>
      <c r="T33" s="40">
        <v>111070</v>
      </c>
      <c r="U33" s="40"/>
    </row>
    <row r="34" spans="1:21" ht="15.75">
      <c r="A34" s="54">
        <v>1</v>
      </c>
      <c r="B34" s="34" t="s">
        <v>314</v>
      </c>
      <c r="C34" s="34">
        <v>263</v>
      </c>
      <c r="D34" s="34">
        <v>245</v>
      </c>
      <c r="E34" s="34">
        <v>18</v>
      </c>
      <c r="F34" s="34">
        <v>4577.5609756097565</v>
      </c>
      <c r="G34" s="34">
        <v>3910</v>
      </c>
      <c r="H34" s="34">
        <v>667.560975609756</v>
      </c>
      <c r="I34" s="34">
        <v>0</v>
      </c>
      <c r="J34" s="34"/>
      <c r="K34" s="34">
        <v>0</v>
      </c>
      <c r="L34" s="34">
        <v>4315</v>
      </c>
      <c r="M34" s="34">
        <v>105</v>
      </c>
      <c r="N34" s="34">
        <v>158</v>
      </c>
      <c r="O34" s="34"/>
      <c r="P34" s="34">
        <v>51</v>
      </c>
      <c r="Q34" s="34">
        <v>38</v>
      </c>
      <c r="R34" s="34">
        <v>4226</v>
      </c>
      <c r="S34" s="34"/>
      <c r="T34" s="34">
        <v>4226</v>
      </c>
      <c r="U34" s="34"/>
    </row>
    <row r="35" spans="1:21" ht="15.75">
      <c r="A35" s="54">
        <v>2</v>
      </c>
      <c r="B35" s="34" t="s">
        <v>315</v>
      </c>
      <c r="C35" s="34">
        <v>448</v>
      </c>
      <c r="D35" s="34">
        <v>422</v>
      </c>
      <c r="E35" s="34">
        <v>26</v>
      </c>
      <c r="F35" s="34">
        <v>5774.048780487805</v>
      </c>
      <c r="G35" s="34">
        <v>4932</v>
      </c>
      <c r="H35" s="34">
        <v>842.048780487805</v>
      </c>
      <c r="I35" s="34">
        <v>0</v>
      </c>
      <c r="J35" s="34"/>
      <c r="K35" s="34">
        <v>0</v>
      </c>
      <c r="L35" s="34">
        <v>5326</v>
      </c>
      <c r="M35" s="34">
        <v>179</v>
      </c>
      <c r="N35" s="34">
        <v>269</v>
      </c>
      <c r="O35" s="34"/>
      <c r="P35" s="34">
        <v>57</v>
      </c>
      <c r="Q35" s="34">
        <v>46</v>
      </c>
      <c r="R35" s="34">
        <v>5223</v>
      </c>
      <c r="S35" s="34"/>
      <c r="T35" s="34">
        <v>5223</v>
      </c>
      <c r="U35" s="34"/>
    </row>
    <row r="36" spans="1:21" ht="15.75">
      <c r="A36" s="54">
        <v>3</v>
      </c>
      <c r="B36" s="34" t="s">
        <v>316</v>
      </c>
      <c r="C36" s="34">
        <v>446</v>
      </c>
      <c r="D36" s="34">
        <v>421</v>
      </c>
      <c r="E36" s="34">
        <v>25</v>
      </c>
      <c r="F36" s="34">
        <v>7273.756097560976</v>
      </c>
      <c r="G36" s="34">
        <v>6213</v>
      </c>
      <c r="H36" s="34">
        <v>1060.7560975609756</v>
      </c>
      <c r="I36" s="34">
        <v>0</v>
      </c>
      <c r="J36" s="34"/>
      <c r="K36" s="34">
        <v>0</v>
      </c>
      <c r="L36" s="34">
        <v>6828</v>
      </c>
      <c r="M36" s="34">
        <v>178</v>
      </c>
      <c r="N36" s="34">
        <v>268</v>
      </c>
      <c r="O36" s="34"/>
      <c r="P36" s="34">
        <v>79</v>
      </c>
      <c r="Q36" s="34">
        <v>59</v>
      </c>
      <c r="R36" s="34">
        <v>6690</v>
      </c>
      <c r="S36" s="34"/>
      <c r="T36" s="34">
        <v>6690</v>
      </c>
      <c r="U36" s="34"/>
    </row>
    <row r="37" spans="1:21" ht="15.75">
      <c r="A37" s="54">
        <v>4</v>
      </c>
      <c r="B37" s="34" t="s">
        <v>317</v>
      </c>
      <c r="C37" s="34">
        <v>163</v>
      </c>
      <c r="D37" s="34">
        <v>137</v>
      </c>
      <c r="E37" s="34">
        <v>26</v>
      </c>
      <c r="F37" s="34">
        <v>3379.560975609756</v>
      </c>
      <c r="G37" s="34">
        <v>2844</v>
      </c>
      <c r="H37" s="34">
        <v>535.560975609756</v>
      </c>
      <c r="I37" s="34">
        <v>0</v>
      </c>
      <c r="J37" s="34"/>
      <c r="K37" s="34">
        <v>0</v>
      </c>
      <c r="L37" s="34">
        <v>3217</v>
      </c>
      <c r="M37" s="34">
        <v>65</v>
      </c>
      <c r="N37" s="34">
        <v>98</v>
      </c>
      <c r="O37" s="34"/>
      <c r="P37" s="34">
        <v>44</v>
      </c>
      <c r="Q37" s="34">
        <v>28</v>
      </c>
      <c r="R37" s="34">
        <v>3145</v>
      </c>
      <c r="S37" s="34"/>
      <c r="T37" s="34">
        <v>3145</v>
      </c>
      <c r="U37" s="34"/>
    </row>
    <row r="38" spans="1:21" ht="15.75">
      <c r="A38" s="54">
        <v>5</v>
      </c>
      <c r="B38" s="34" t="s">
        <v>318</v>
      </c>
      <c r="C38" s="34">
        <v>249</v>
      </c>
      <c r="D38" s="34">
        <v>224</v>
      </c>
      <c r="E38" s="34">
        <v>25</v>
      </c>
      <c r="F38" s="34">
        <v>4931.121951219512</v>
      </c>
      <c r="G38" s="34">
        <v>4212</v>
      </c>
      <c r="H38" s="34">
        <v>719.1219512195122</v>
      </c>
      <c r="I38" s="34">
        <v>0</v>
      </c>
      <c r="J38" s="34"/>
      <c r="K38" s="34">
        <v>0</v>
      </c>
      <c r="L38" s="34">
        <v>4682</v>
      </c>
      <c r="M38" s="34">
        <v>100</v>
      </c>
      <c r="N38" s="34">
        <v>149</v>
      </c>
      <c r="O38" s="34"/>
      <c r="P38" s="34">
        <v>57</v>
      </c>
      <c r="Q38" s="34">
        <v>41</v>
      </c>
      <c r="R38" s="34">
        <v>4584</v>
      </c>
      <c r="S38" s="34"/>
      <c r="T38" s="34">
        <v>4584</v>
      </c>
      <c r="U38" s="34"/>
    </row>
    <row r="39" spans="1:21" ht="15.75">
      <c r="A39" s="54">
        <v>6</v>
      </c>
      <c r="B39" s="34" t="s">
        <v>319</v>
      </c>
      <c r="C39" s="34">
        <v>317</v>
      </c>
      <c r="D39" s="34">
        <v>301</v>
      </c>
      <c r="E39" s="34">
        <v>16</v>
      </c>
      <c r="F39" s="34">
        <v>5283.658536585366</v>
      </c>
      <c r="G39" s="34">
        <v>4385</v>
      </c>
      <c r="H39" s="34">
        <v>748.6585365853658</v>
      </c>
      <c r="I39" s="34">
        <v>0</v>
      </c>
      <c r="J39" s="34"/>
      <c r="K39" s="34">
        <v>150</v>
      </c>
      <c r="L39" s="34">
        <v>4967</v>
      </c>
      <c r="M39" s="34">
        <v>127</v>
      </c>
      <c r="N39" s="34">
        <v>190</v>
      </c>
      <c r="O39" s="34"/>
      <c r="P39" s="34">
        <v>56</v>
      </c>
      <c r="Q39" s="34">
        <v>43</v>
      </c>
      <c r="R39" s="34">
        <v>4868</v>
      </c>
      <c r="S39" s="34"/>
      <c r="T39" s="34">
        <v>4868</v>
      </c>
      <c r="U39" s="34"/>
    </row>
    <row r="40" spans="1:21" ht="15.75">
      <c r="A40" s="54">
        <v>7</v>
      </c>
      <c r="B40" s="34" t="s">
        <v>320</v>
      </c>
      <c r="C40" s="34">
        <v>144</v>
      </c>
      <c r="D40" s="34">
        <v>128</v>
      </c>
      <c r="E40" s="34">
        <v>16</v>
      </c>
      <c r="F40" s="34">
        <v>3104</v>
      </c>
      <c r="G40" s="34">
        <v>2583</v>
      </c>
      <c r="H40" s="34">
        <v>521</v>
      </c>
      <c r="I40" s="34">
        <v>0</v>
      </c>
      <c r="J40" s="34"/>
      <c r="K40" s="34">
        <v>0</v>
      </c>
      <c r="L40" s="34">
        <v>2960</v>
      </c>
      <c r="M40" s="34">
        <v>58</v>
      </c>
      <c r="N40" s="34">
        <v>86</v>
      </c>
      <c r="O40" s="34"/>
      <c r="P40" s="34">
        <v>44</v>
      </c>
      <c r="Q40" s="34">
        <v>26</v>
      </c>
      <c r="R40" s="34">
        <v>2890</v>
      </c>
      <c r="S40" s="34"/>
      <c r="T40" s="34">
        <v>2890</v>
      </c>
      <c r="U40" s="34"/>
    </row>
    <row r="41" spans="1:21" ht="15.75">
      <c r="A41" s="54">
        <v>8</v>
      </c>
      <c r="B41" s="34" t="s">
        <v>321</v>
      </c>
      <c r="C41" s="34">
        <v>266</v>
      </c>
      <c r="D41" s="34">
        <v>252</v>
      </c>
      <c r="E41" s="34">
        <v>14</v>
      </c>
      <c r="F41" s="34">
        <v>5059.8536585365855</v>
      </c>
      <c r="G41" s="34">
        <v>4023</v>
      </c>
      <c r="H41" s="34">
        <v>686.8536585365854</v>
      </c>
      <c r="I41" s="34">
        <v>0</v>
      </c>
      <c r="J41" s="34"/>
      <c r="K41" s="34">
        <v>350</v>
      </c>
      <c r="L41" s="34">
        <v>4794</v>
      </c>
      <c r="M41" s="34">
        <v>106</v>
      </c>
      <c r="N41" s="34">
        <v>160</v>
      </c>
      <c r="O41" s="34"/>
      <c r="P41" s="34">
        <v>53</v>
      </c>
      <c r="Q41" s="34">
        <v>42</v>
      </c>
      <c r="R41" s="34">
        <v>4699</v>
      </c>
      <c r="S41" s="34"/>
      <c r="T41" s="34">
        <v>4699</v>
      </c>
      <c r="U41" s="34"/>
    </row>
    <row r="42" spans="1:21" ht="15.75">
      <c r="A42" s="54">
        <v>9</v>
      </c>
      <c r="B42" s="34" t="s">
        <v>322</v>
      </c>
      <c r="C42" s="34">
        <v>198</v>
      </c>
      <c r="D42" s="34">
        <v>181</v>
      </c>
      <c r="E42" s="34">
        <v>17</v>
      </c>
      <c r="F42" s="34">
        <v>4062.439024390244</v>
      </c>
      <c r="G42" s="34">
        <v>3470</v>
      </c>
      <c r="H42" s="34">
        <v>592.439024390244</v>
      </c>
      <c r="I42" s="34">
        <v>0</v>
      </c>
      <c r="J42" s="34"/>
      <c r="K42" s="34">
        <v>0</v>
      </c>
      <c r="L42" s="34">
        <v>3864</v>
      </c>
      <c r="M42" s="34">
        <v>79</v>
      </c>
      <c r="N42" s="34">
        <v>119</v>
      </c>
      <c r="O42" s="34"/>
      <c r="P42" s="34">
        <v>47</v>
      </c>
      <c r="Q42" s="34">
        <v>34</v>
      </c>
      <c r="R42" s="34">
        <v>3783</v>
      </c>
      <c r="S42" s="34"/>
      <c r="T42" s="34">
        <v>3783</v>
      </c>
      <c r="U42" s="34"/>
    </row>
    <row r="43" spans="1:21" ht="15.75">
      <c r="A43" s="54">
        <v>10</v>
      </c>
      <c r="B43" s="34" t="s">
        <v>323</v>
      </c>
      <c r="C43" s="34">
        <v>235</v>
      </c>
      <c r="D43" s="34">
        <v>211</v>
      </c>
      <c r="E43" s="34">
        <v>24</v>
      </c>
      <c r="F43" s="34">
        <v>4585.5609756097565</v>
      </c>
      <c r="G43" s="34">
        <v>3746</v>
      </c>
      <c r="H43" s="34">
        <v>639.560975609756</v>
      </c>
      <c r="I43" s="34">
        <v>0</v>
      </c>
      <c r="J43" s="34"/>
      <c r="K43" s="34">
        <v>200</v>
      </c>
      <c r="L43" s="34">
        <v>4351</v>
      </c>
      <c r="M43" s="34">
        <v>94</v>
      </c>
      <c r="N43" s="34">
        <v>141</v>
      </c>
      <c r="O43" s="34"/>
      <c r="P43" s="34">
        <v>50</v>
      </c>
      <c r="Q43" s="34">
        <v>38</v>
      </c>
      <c r="R43" s="34">
        <v>4263</v>
      </c>
      <c r="S43" s="34"/>
      <c r="T43" s="34">
        <v>4263</v>
      </c>
      <c r="U43" s="34"/>
    </row>
    <row r="44" spans="1:21" ht="15.75">
      <c r="A44" s="54">
        <v>11</v>
      </c>
      <c r="B44" s="34" t="s">
        <v>324</v>
      </c>
      <c r="C44" s="34">
        <v>240</v>
      </c>
      <c r="D44" s="34">
        <v>222</v>
      </c>
      <c r="E44" s="34">
        <v>18</v>
      </c>
      <c r="F44" s="34">
        <v>5522.634146341464</v>
      </c>
      <c r="G44" s="34">
        <v>4666</v>
      </c>
      <c r="H44" s="34">
        <v>856.6341463414635</v>
      </c>
      <c r="I44" s="34">
        <v>0</v>
      </c>
      <c r="J44" s="34"/>
      <c r="K44" s="34">
        <v>0</v>
      </c>
      <c r="L44" s="34">
        <v>5283</v>
      </c>
      <c r="M44" s="34">
        <v>96</v>
      </c>
      <c r="N44" s="34">
        <v>144</v>
      </c>
      <c r="O44" s="34"/>
      <c r="P44" s="34">
        <v>71</v>
      </c>
      <c r="Q44" s="34">
        <v>46</v>
      </c>
      <c r="R44" s="34">
        <v>5166</v>
      </c>
      <c r="S44" s="34"/>
      <c r="T44" s="34">
        <v>5166</v>
      </c>
      <c r="U44" s="34"/>
    </row>
    <row r="45" spans="1:21" ht="15.75">
      <c r="A45" s="54">
        <v>12</v>
      </c>
      <c r="B45" s="34" t="s">
        <v>325</v>
      </c>
      <c r="C45" s="34">
        <v>300</v>
      </c>
      <c r="D45" s="34">
        <v>284</v>
      </c>
      <c r="E45" s="34">
        <v>16</v>
      </c>
      <c r="F45" s="34">
        <v>5364.341463414634</v>
      </c>
      <c r="G45" s="34">
        <v>4471</v>
      </c>
      <c r="H45" s="34">
        <v>893.3414634146342</v>
      </c>
      <c r="I45" s="34">
        <v>0</v>
      </c>
      <c r="J45" s="34"/>
      <c r="K45" s="34">
        <v>0</v>
      </c>
      <c r="L45" s="34">
        <v>5064</v>
      </c>
      <c r="M45" s="34">
        <v>120</v>
      </c>
      <c r="N45" s="34">
        <v>180</v>
      </c>
      <c r="O45" s="34"/>
      <c r="P45" s="34">
        <v>71</v>
      </c>
      <c r="Q45" s="34">
        <v>44</v>
      </c>
      <c r="R45" s="34">
        <v>4949</v>
      </c>
      <c r="S45" s="34"/>
      <c r="T45" s="34">
        <v>4949</v>
      </c>
      <c r="U45" s="34"/>
    </row>
    <row r="46" spans="1:21" ht="15.75">
      <c r="A46" s="54">
        <v>13</v>
      </c>
      <c r="B46" s="34" t="s">
        <v>339</v>
      </c>
      <c r="C46" s="34">
        <v>451</v>
      </c>
      <c r="D46" s="34">
        <v>410</v>
      </c>
      <c r="E46" s="34">
        <v>41</v>
      </c>
      <c r="F46" s="34">
        <v>8201.951219512195</v>
      </c>
      <c r="G46" s="34">
        <v>6835</v>
      </c>
      <c r="H46" s="34">
        <v>1166.9512195121952</v>
      </c>
      <c r="I46" s="34">
        <v>200</v>
      </c>
      <c r="J46" s="34"/>
      <c r="K46" s="34">
        <v>0</v>
      </c>
      <c r="L46" s="34">
        <v>7751</v>
      </c>
      <c r="M46" s="34">
        <v>180</v>
      </c>
      <c r="N46" s="34">
        <v>271</v>
      </c>
      <c r="O46" s="34"/>
      <c r="P46" s="34">
        <v>90</v>
      </c>
      <c r="Q46" s="34">
        <v>67</v>
      </c>
      <c r="R46" s="34">
        <v>7594</v>
      </c>
      <c r="S46" s="34"/>
      <c r="T46" s="34">
        <v>7594</v>
      </c>
      <c r="U46" s="34"/>
    </row>
    <row r="47" spans="1:21" ht="15.75">
      <c r="A47" s="54">
        <v>14</v>
      </c>
      <c r="B47" s="34" t="s">
        <v>328</v>
      </c>
      <c r="C47" s="34">
        <v>293</v>
      </c>
      <c r="D47" s="34">
        <v>258</v>
      </c>
      <c r="E47" s="34">
        <v>35</v>
      </c>
      <c r="F47" s="34">
        <v>5361.951219512195</v>
      </c>
      <c r="G47" s="34">
        <v>4580</v>
      </c>
      <c r="H47" s="34">
        <v>781.951219512195</v>
      </c>
      <c r="I47" s="34">
        <v>0</v>
      </c>
      <c r="J47" s="34"/>
      <c r="K47" s="34">
        <v>0</v>
      </c>
      <c r="L47" s="34">
        <v>5069</v>
      </c>
      <c r="M47" s="34">
        <v>117</v>
      </c>
      <c r="N47" s="34">
        <v>176</v>
      </c>
      <c r="O47" s="34"/>
      <c r="P47" s="34">
        <v>61</v>
      </c>
      <c r="Q47" s="34">
        <v>44</v>
      </c>
      <c r="R47" s="34">
        <v>4964</v>
      </c>
      <c r="S47" s="34"/>
      <c r="T47" s="34">
        <v>4964</v>
      </c>
      <c r="U47" s="34"/>
    </row>
    <row r="48" spans="1:21" ht="15.75">
      <c r="A48" s="54">
        <v>15</v>
      </c>
      <c r="B48" s="34" t="s">
        <v>340</v>
      </c>
      <c r="C48" s="34">
        <v>172</v>
      </c>
      <c r="D48" s="34">
        <v>156</v>
      </c>
      <c r="E48" s="34">
        <v>16</v>
      </c>
      <c r="F48" s="34">
        <v>3479.0243902439024</v>
      </c>
      <c r="G48" s="34">
        <v>2630</v>
      </c>
      <c r="H48" s="34">
        <v>449.0243902439024</v>
      </c>
      <c r="I48" s="34">
        <v>200</v>
      </c>
      <c r="J48" s="34"/>
      <c r="K48" s="34">
        <v>200</v>
      </c>
      <c r="L48" s="34">
        <v>3307</v>
      </c>
      <c r="M48" s="34">
        <v>69</v>
      </c>
      <c r="N48" s="34">
        <v>103</v>
      </c>
      <c r="O48" s="34"/>
      <c r="P48" s="34">
        <v>35</v>
      </c>
      <c r="Q48" s="34">
        <v>29</v>
      </c>
      <c r="R48" s="34">
        <v>3243</v>
      </c>
      <c r="S48" s="34"/>
      <c r="T48" s="34">
        <v>3243</v>
      </c>
      <c r="U48" s="34"/>
    </row>
    <row r="49" spans="1:21" ht="15.75">
      <c r="A49" s="54">
        <v>16</v>
      </c>
      <c r="B49" s="34" t="s">
        <v>329</v>
      </c>
      <c r="C49" s="34">
        <v>232</v>
      </c>
      <c r="D49" s="34">
        <v>214</v>
      </c>
      <c r="E49" s="34">
        <v>18</v>
      </c>
      <c r="F49" s="34">
        <v>4538.975609756098</v>
      </c>
      <c r="G49" s="34">
        <v>3766</v>
      </c>
      <c r="H49" s="34">
        <v>772.9756097560976</v>
      </c>
      <c r="I49" s="34">
        <v>0</v>
      </c>
      <c r="J49" s="34"/>
      <c r="K49" s="34">
        <v>0</v>
      </c>
      <c r="L49" s="34">
        <v>4307</v>
      </c>
      <c r="M49" s="34">
        <v>93</v>
      </c>
      <c r="N49" s="34">
        <v>139</v>
      </c>
      <c r="O49" s="34"/>
      <c r="P49" s="34">
        <v>63</v>
      </c>
      <c r="Q49" s="34">
        <v>37</v>
      </c>
      <c r="R49" s="34">
        <v>4207</v>
      </c>
      <c r="S49" s="34"/>
      <c r="T49" s="34">
        <v>4207</v>
      </c>
      <c r="U49" s="34"/>
    </row>
    <row r="50" spans="1:21" ht="15.75">
      <c r="A50" s="54">
        <v>17</v>
      </c>
      <c r="B50" s="34" t="s">
        <v>330</v>
      </c>
      <c r="C50" s="34">
        <v>154</v>
      </c>
      <c r="D50" s="34">
        <v>140</v>
      </c>
      <c r="E50" s="34">
        <v>14</v>
      </c>
      <c r="F50" s="34">
        <v>3332.390243902439</v>
      </c>
      <c r="G50" s="34">
        <v>2761</v>
      </c>
      <c r="H50" s="34">
        <v>571.390243902439</v>
      </c>
      <c r="I50" s="34">
        <v>0</v>
      </c>
      <c r="J50" s="34"/>
      <c r="K50" s="34">
        <v>0</v>
      </c>
      <c r="L50" s="34">
        <v>3178</v>
      </c>
      <c r="M50" s="34">
        <v>62</v>
      </c>
      <c r="N50" s="34">
        <v>92</v>
      </c>
      <c r="O50" s="34"/>
      <c r="P50" s="34">
        <v>48</v>
      </c>
      <c r="Q50" s="34">
        <v>28</v>
      </c>
      <c r="R50" s="34">
        <v>3102</v>
      </c>
      <c r="S50" s="34"/>
      <c r="T50" s="34">
        <v>3102</v>
      </c>
      <c r="U50" s="34"/>
    </row>
    <row r="51" spans="1:21" ht="15.75">
      <c r="A51" s="54">
        <v>18</v>
      </c>
      <c r="B51" s="34" t="s">
        <v>332</v>
      </c>
      <c r="C51" s="34">
        <v>254</v>
      </c>
      <c r="D51" s="34">
        <v>239</v>
      </c>
      <c r="E51" s="34">
        <v>15</v>
      </c>
      <c r="F51" s="34">
        <v>5004.878048780488</v>
      </c>
      <c r="G51" s="34">
        <v>4275</v>
      </c>
      <c r="H51" s="34">
        <v>729.8780487804878</v>
      </c>
      <c r="I51" s="34">
        <v>0</v>
      </c>
      <c r="J51" s="34"/>
      <c r="K51" s="34">
        <v>0</v>
      </c>
      <c r="L51" s="34">
        <v>4751</v>
      </c>
      <c r="M51" s="34">
        <v>102</v>
      </c>
      <c r="N51" s="34">
        <v>152</v>
      </c>
      <c r="O51" s="34"/>
      <c r="P51" s="34">
        <v>58</v>
      </c>
      <c r="Q51" s="34">
        <v>41</v>
      </c>
      <c r="R51" s="34">
        <v>4652</v>
      </c>
      <c r="S51" s="34"/>
      <c r="T51" s="34">
        <v>4652</v>
      </c>
      <c r="U51" s="34"/>
    </row>
    <row r="52" spans="1:21" ht="15.75">
      <c r="A52" s="54">
        <v>19</v>
      </c>
      <c r="B52" s="34" t="s">
        <v>333</v>
      </c>
      <c r="C52" s="34">
        <v>293</v>
      </c>
      <c r="D52" s="34">
        <v>267</v>
      </c>
      <c r="E52" s="34">
        <v>26</v>
      </c>
      <c r="F52" s="34">
        <v>5540.536585365853</v>
      </c>
      <c r="G52" s="34">
        <v>4519</v>
      </c>
      <c r="H52" s="34">
        <v>771.5365853658536</v>
      </c>
      <c r="I52" s="34">
        <v>0</v>
      </c>
      <c r="J52" s="34"/>
      <c r="K52" s="34">
        <v>250</v>
      </c>
      <c r="L52" s="34">
        <v>5248</v>
      </c>
      <c r="M52" s="34">
        <v>117</v>
      </c>
      <c r="N52" s="34">
        <v>176</v>
      </c>
      <c r="O52" s="34"/>
      <c r="P52" s="34">
        <v>60</v>
      </c>
      <c r="Q52" s="34">
        <v>46</v>
      </c>
      <c r="R52" s="34">
        <v>5142</v>
      </c>
      <c r="S52" s="34"/>
      <c r="T52" s="34">
        <v>5142</v>
      </c>
      <c r="U52" s="34"/>
    </row>
    <row r="53" spans="1:21" ht="15.75">
      <c r="A53" s="54">
        <v>20</v>
      </c>
      <c r="B53" s="34" t="s">
        <v>334</v>
      </c>
      <c r="C53" s="34">
        <v>573</v>
      </c>
      <c r="D53" s="34">
        <v>546</v>
      </c>
      <c r="E53" s="34">
        <v>27</v>
      </c>
      <c r="F53" s="34">
        <v>8412.256097560976</v>
      </c>
      <c r="G53" s="34">
        <v>6959</v>
      </c>
      <c r="H53" s="34">
        <v>1103.2560975609756</v>
      </c>
      <c r="I53" s="34">
        <v>0</v>
      </c>
      <c r="J53" s="34">
        <v>350</v>
      </c>
      <c r="K53" s="34">
        <v>0</v>
      </c>
      <c r="L53" s="34">
        <v>7839</v>
      </c>
      <c r="M53" s="34">
        <v>229</v>
      </c>
      <c r="N53" s="34">
        <v>344</v>
      </c>
      <c r="O53" s="34"/>
      <c r="P53" s="34">
        <v>76</v>
      </c>
      <c r="Q53" s="34">
        <v>68</v>
      </c>
      <c r="R53" s="34">
        <v>7695</v>
      </c>
      <c r="S53" s="34"/>
      <c r="T53" s="34">
        <v>7695</v>
      </c>
      <c r="U53" s="34"/>
    </row>
    <row r="54" spans="1:21" ht="15.75">
      <c r="A54" s="54">
        <v>21</v>
      </c>
      <c r="B54" s="34" t="s">
        <v>335</v>
      </c>
      <c r="C54" s="34">
        <v>408</v>
      </c>
      <c r="D54" s="34">
        <v>365</v>
      </c>
      <c r="E54" s="34">
        <v>43</v>
      </c>
      <c r="F54" s="34">
        <v>5188.682926829269</v>
      </c>
      <c r="G54" s="34">
        <v>4432</v>
      </c>
      <c r="H54" s="34">
        <v>756.6829268292682</v>
      </c>
      <c r="I54" s="34">
        <v>0</v>
      </c>
      <c r="J54" s="34"/>
      <c r="K54" s="34">
        <v>0</v>
      </c>
      <c r="L54" s="34">
        <v>4781</v>
      </c>
      <c r="M54" s="34">
        <v>163</v>
      </c>
      <c r="N54" s="34">
        <v>245</v>
      </c>
      <c r="O54" s="34"/>
      <c r="P54" s="34">
        <v>51</v>
      </c>
      <c r="Q54" s="34">
        <v>42</v>
      </c>
      <c r="R54" s="34">
        <v>4688</v>
      </c>
      <c r="S54" s="34"/>
      <c r="T54" s="34">
        <v>4688</v>
      </c>
      <c r="U54" s="34"/>
    </row>
    <row r="55" spans="1:21" ht="15.75">
      <c r="A55" s="54">
        <v>22</v>
      </c>
      <c r="B55" s="34" t="s">
        <v>336</v>
      </c>
      <c r="C55" s="34">
        <v>373</v>
      </c>
      <c r="D55" s="34">
        <v>350</v>
      </c>
      <c r="E55" s="34">
        <v>23</v>
      </c>
      <c r="F55" s="34">
        <v>6387.512195121952</v>
      </c>
      <c r="G55" s="34">
        <v>5456</v>
      </c>
      <c r="H55" s="34">
        <v>931.5121951219512</v>
      </c>
      <c r="I55" s="34">
        <v>0</v>
      </c>
      <c r="J55" s="34"/>
      <c r="K55" s="34">
        <v>0</v>
      </c>
      <c r="L55" s="34">
        <v>6015</v>
      </c>
      <c r="M55" s="34">
        <v>149</v>
      </c>
      <c r="N55" s="34">
        <v>224</v>
      </c>
      <c r="O55" s="34"/>
      <c r="P55" s="34">
        <v>71</v>
      </c>
      <c r="Q55" s="34">
        <v>52</v>
      </c>
      <c r="R55" s="34">
        <v>5892</v>
      </c>
      <c r="S55" s="34"/>
      <c r="T55" s="34">
        <v>5892</v>
      </c>
      <c r="U55" s="34"/>
    </row>
    <row r="56" spans="1:21" ht="15.75">
      <c r="A56" s="54">
        <v>23</v>
      </c>
      <c r="B56" s="34" t="s">
        <v>337</v>
      </c>
      <c r="C56" s="34">
        <v>397</v>
      </c>
      <c r="D56" s="34">
        <v>371</v>
      </c>
      <c r="E56" s="34">
        <v>26</v>
      </c>
      <c r="F56" s="34">
        <v>5912.195121951219</v>
      </c>
      <c r="G56" s="34">
        <v>5050</v>
      </c>
      <c r="H56" s="34">
        <v>862.1951219512196</v>
      </c>
      <c r="I56" s="34">
        <v>0</v>
      </c>
      <c r="J56" s="34"/>
      <c r="K56" s="34">
        <v>0</v>
      </c>
      <c r="L56" s="34">
        <v>5515</v>
      </c>
      <c r="M56" s="34">
        <v>159</v>
      </c>
      <c r="N56" s="34">
        <v>238</v>
      </c>
      <c r="O56" s="34"/>
      <c r="P56" s="34">
        <v>62</v>
      </c>
      <c r="Q56" s="34">
        <v>48</v>
      </c>
      <c r="R56" s="34">
        <v>5405</v>
      </c>
      <c r="S56" s="34"/>
      <c r="T56" s="34">
        <v>5405</v>
      </c>
      <c r="U56" s="34"/>
    </row>
    <row r="57" spans="1:21" s="51" customFormat="1" ht="15.75">
      <c r="A57" s="53" t="s">
        <v>70</v>
      </c>
      <c r="B57" s="40" t="s">
        <v>341</v>
      </c>
      <c r="C57" s="40">
        <v>0</v>
      </c>
      <c r="D57" s="40">
        <v>0</v>
      </c>
      <c r="E57" s="40">
        <v>0</v>
      </c>
      <c r="F57" s="40">
        <v>139090.73170731706</v>
      </c>
      <c r="G57" s="40">
        <v>116415</v>
      </c>
      <c r="H57" s="40">
        <v>20675.73170731707</v>
      </c>
      <c r="I57" s="40">
        <v>1200</v>
      </c>
      <c r="J57" s="40">
        <v>0</v>
      </c>
      <c r="K57" s="40">
        <v>800</v>
      </c>
      <c r="L57" s="40">
        <v>139091</v>
      </c>
      <c r="M57" s="40">
        <v>0</v>
      </c>
      <c r="N57" s="40">
        <v>0</v>
      </c>
      <c r="O57" s="40">
        <v>0</v>
      </c>
      <c r="P57" s="40">
        <v>2070</v>
      </c>
      <c r="Q57" s="40">
        <v>1209</v>
      </c>
      <c r="R57" s="40">
        <v>135812</v>
      </c>
      <c r="S57" s="40"/>
      <c r="T57" s="40">
        <v>135812</v>
      </c>
      <c r="U57" s="40"/>
    </row>
    <row r="58" spans="1:21" ht="15.75">
      <c r="A58" s="54">
        <v>1</v>
      </c>
      <c r="B58" s="34" t="s">
        <v>314</v>
      </c>
      <c r="C58" s="34"/>
      <c r="D58" s="34"/>
      <c r="E58" s="34"/>
      <c r="F58" s="34">
        <v>5984.926829268293</v>
      </c>
      <c r="G58" s="34">
        <v>4984</v>
      </c>
      <c r="H58" s="34">
        <v>850.9268292682927</v>
      </c>
      <c r="I58" s="34">
        <v>0</v>
      </c>
      <c r="J58" s="34"/>
      <c r="K58" s="34">
        <v>150</v>
      </c>
      <c r="L58" s="34">
        <v>5985</v>
      </c>
      <c r="M58" s="34"/>
      <c r="N58" s="34"/>
      <c r="O58" s="34"/>
      <c r="P58" s="34">
        <v>85</v>
      </c>
      <c r="Q58" s="34">
        <v>52</v>
      </c>
      <c r="R58" s="34">
        <v>5848</v>
      </c>
      <c r="S58" s="34"/>
      <c r="T58" s="34">
        <v>5848</v>
      </c>
      <c r="U58" s="34"/>
    </row>
    <row r="59" spans="1:21" ht="15.75">
      <c r="A59" s="54">
        <v>2</v>
      </c>
      <c r="B59" s="34" t="s">
        <v>315</v>
      </c>
      <c r="C59" s="34"/>
      <c r="D59" s="34"/>
      <c r="E59" s="34"/>
      <c r="F59" s="34">
        <v>7468.390243902439</v>
      </c>
      <c r="G59" s="34">
        <v>6123</v>
      </c>
      <c r="H59" s="34">
        <v>1045.3902439024391</v>
      </c>
      <c r="I59" s="34">
        <v>200</v>
      </c>
      <c r="J59" s="34"/>
      <c r="K59" s="34">
        <v>100</v>
      </c>
      <c r="L59" s="34">
        <v>7468</v>
      </c>
      <c r="M59" s="34"/>
      <c r="N59" s="34"/>
      <c r="O59" s="34"/>
      <c r="P59" s="34">
        <v>105</v>
      </c>
      <c r="Q59" s="34">
        <v>65</v>
      </c>
      <c r="R59" s="34">
        <v>7298</v>
      </c>
      <c r="S59" s="34"/>
      <c r="T59" s="34">
        <v>7298</v>
      </c>
      <c r="U59" s="34"/>
    </row>
    <row r="60" spans="1:21" ht="15.75">
      <c r="A60" s="54">
        <v>3</v>
      </c>
      <c r="B60" s="34" t="s">
        <v>316</v>
      </c>
      <c r="C60" s="34"/>
      <c r="D60" s="34"/>
      <c r="E60" s="34"/>
      <c r="F60" s="34">
        <v>10021.268292682927</v>
      </c>
      <c r="G60" s="34">
        <v>8389</v>
      </c>
      <c r="H60" s="34">
        <v>1432.268292682927</v>
      </c>
      <c r="I60" s="34">
        <v>200</v>
      </c>
      <c r="J60" s="34"/>
      <c r="K60" s="34">
        <v>0</v>
      </c>
      <c r="L60" s="34">
        <v>10021</v>
      </c>
      <c r="M60" s="34"/>
      <c r="N60" s="34"/>
      <c r="O60" s="34"/>
      <c r="P60" s="34">
        <v>143</v>
      </c>
      <c r="Q60" s="34">
        <v>87</v>
      </c>
      <c r="R60" s="34">
        <v>9791</v>
      </c>
      <c r="S60" s="34"/>
      <c r="T60" s="34">
        <v>9791</v>
      </c>
      <c r="U60" s="34"/>
    </row>
    <row r="61" spans="1:21" ht="15.75">
      <c r="A61" s="54">
        <v>4</v>
      </c>
      <c r="B61" s="34" t="s">
        <v>317</v>
      </c>
      <c r="C61" s="34"/>
      <c r="D61" s="34"/>
      <c r="E61" s="34"/>
      <c r="F61" s="34">
        <v>3462.7804878048782</v>
      </c>
      <c r="G61" s="34">
        <v>2898</v>
      </c>
      <c r="H61" s="34">
        <v>564.780487804878</v>
      </c>
      <c r="I61" s="34">
        <v>0</v>
      </c>
      <c r="J61" s="34"/>
      <c r="K61" s="34">
        <v>0</v>
      </c>
      <c r="L61" s="34">
        <v>3463</v>
      </c>
      <c r="M61" s="34"/>
      <c r="N61" s="34"/>
      <c r="O61" s="34"/>
      <c r="P61" s="34">
        <v>56</v>
      </c>
      <c r="Q61" s="34">
        <v>30</v>
      </c>
      <c r="R61" s="34">
        <v>3377</v>
      </c>
      <c r="S61" s="34"/>
      <c r="T61" s="34">
        <v>3377</v>
      </c>
      <c r="U61" s="34"/>
    </row>
    <row r="62" spans="1:21" ht="15.75">
      <c r="A62" s="54">
        <v>5</v>
      </c>
      <c r="B62" s="34" t="s">
        <v>318</v>
      </c>
      <c r="C62" s="34"/>
      <c r="D62" s="34"/>
      <c r="E62" s="34"/>
      <c r="F62" s="34">
        <v>6360.243902439024</v>
      </c>
      <c r="G62" s="34">
        <v>5185</v>
      </c>
      <c r="H62" s="34">
        <v>975.2439024390244</v>
      </c>
      <c r="I62" s="34">
        <v>200</v>
      </c>
      <c r="J62" s="34"/>
      <c r="K62" s="34">
        <v>0</v>
      </c>
      <c r="L62" s="34">
        <v>6360</v>
      </c>
      <c r="M62" s="34"/>
      <c r="N62" s="34"/>
      <c r="O62" s="34"/>
      <c r="P62" s="34">
        <v>98</v>
      </c>
      <c r="Q62" s="34">
        <v>55</v>
      </c>
      <c r="R62" s="34">
        <v>6207</v>
      </c>
      <c r="S62" s="34"/>
      <c r="T62" s="34">
        <v>6207</v>
      </c>
      <c r="U62" s="34"/>
    </row>
    <row r="63" spans="1:21" ht="15.75">
      <c r="A63" s="54">
        <v>6</v>
      </c>
      <c r="B63" s="34" t="s">
        <v>319</v>
      </c>
      <c r="C63" s="34"/>
      <c r="D63" s="34"/>
      <c r="E63" s="34"/>
      <c r="F63" s="34">
        <v>5729.5609756097565</v>
      </c>
      <c r="G63" s="34">
        <v>4894</v>
      </c>
      <c r="H63" s="34">
        <v>835.560975609756</v>
      </c>
      <c r="I63" s="34">
        <v>0</v>
      </c>
      <c r="J63" s="34"/>
      <c r="K63" s="34">
        <v>0</v>
      </c>
      <c r="L63" s="34">
        <v>5730</v>
      </c>
      <c r="M63" s="34"/>
      <c r="N63" s="34"/>
      <c r="O63" s="34"/>
      <c r="P63" s="34">
        <v>84</v>
      </c>
      <c r="Q63" s="34">
        <v>50</v>
      </c>
      <c r="R63" s="34">
        <v>5596</v>
      </c>
      <c r="S63" s="34"/>
      <c r="T63" s="34">
        <v>5596</v>
      </c>
      <c r="U63" s="34"/>
    </row>
    <row r="64" spans="1:21" ht="15.75">
      <c r="A64" s="54">
        <v>7</v>
      </c>
      <c r="B64" s="34" t="s">
        <v>320</v>
      </c>
      <c r="C64" s="34"/>
      <c r="D64" s="34"/>
      <c r="E64" s="34"/>
      <c r="F64" s="34">
        <v>3116.9756097560976</v>
      </c>
      <c r="G64" s="34">
        <v>2577</v>
      </c>
      <c r="H64" s="34">
        <v>539.9756097560976</v>
      </c>
      <c r="I64" s="34">
        <v>0</v>
      </c>
      <c r="J64" s="34"/>
      <c r="K64" s="34">
        <v>0</v>
      </c>
      <c r="L64" s="34">
        <v>3117</v>
      </c>
      <c r="M64" s="34"/>
      <c r="N64" s="34"/>
      <c r="O64" s="34"/>
      <c r="P64" s="34">
        <v>54</v>
      </c>
      <c r="Q64" s="34">
        <v>27</v>
      </c>
      <c r="R64" s="34">
        <v>3036</v>
      </c>
      <c r="S64" s="34"/>
      <c r="T64" s="34">
        <v>3036</v>
      </c>
      <c r="U64" s="34"/>
    </row>
    <row r="65" spans="1:21" ht="15.75">
      <c r="A65" s="54">
        <v>8</v>
      </c>
      <c r="B65" s="34" t="s">
        <v>321</v>
      </c>
      <c r="C65" s="34"/>
      <c r="D65" s="34"/>
      <c r="E65" s="34"/>
      <c r="F65" s="34">
        <v>5610.341463414634</v>
      </c>
      <c r="G65" s="34">
        <v>4553</v>
      </c>
      <c r="H65" s="34">
        <v>857.3414634146342</v>
      </c>
      <c r="I65" s="34">
        <v>200</v>
      </c>
      <c r="J65" s="34"/>
      <c r="K65" s="34">
        <v>0</v>
      </c>
      <c r="L65" s="34">
        <v>5610</v>
      </c>
      <c r="M65" s="34"/>
      <c r="N65" s="34"/>
      <c r="O65" s="34"/>
      <c r="P65" s="34">
        <v>86</v>
      </c>
      <c r="Q65" s="34">
        <v>49</v>
      </c>
      <c r="R65" s="34">
        <v>5475</v>
      </c>
      <c r="S65" s="34"/>
      <c r="T65" s="34">
        <v>5475</v>
      </c>
      <c r="U65" s="34"/>
    </row>
    <row r="66" spans="1:21" ht="15.75">
      <c r="A66" s="54">
        <v>9</v>
      </c>
      <c r="B66" s="34" t="s">
        <v>322</v>
      </c>
      <c r="C66" s="34"/>
      <c r="D66" s="34"/>
      <c r="E66" s="34"/>
      <c r="F66" s="34">
        <v>4099.317073170731</v>
      </c>
      <c r="G66" s="34">
        <v>3399</v>
      </c>
      <c r="H66" s="34">
        <v>700.3170731707318</v>
      </c>
      <c r="I66" s="34">
        <v>0</v>
      </c>
      <c r="J66" s="34"/>
      <c r="K66" s="34">
        <v>0</v>
      </c>
      <c r="L66" s="34">
        <v>4099</v>
      </c>
      <c r="M66" s="34"/>
      <c r="N66" s="34"/>
      <c r="O66" s="34"/>
      <c r="P66" s="34">
        <v>70</v>
      </c>
      <c r="Q66" s="34">
        <v>36</v>
      </c>
      <c r="R66" s="34">
        <v>3993</v>
      </c>
      <c r="S66" s="34"/>
      <c r="T66" s="34">
        <v>3993</v>
      </c>
      <c r="U66" s="34"/>
    </row>
    <row r="67" spans="1:21" ht="15.75">
      <c r="A67" s="54">
        <v>10</v>
      </c>
      <c r="B67" s="34" t="s">
        <v>323</v>
      </c>
      <c r="C67" s="34"/>
      <c r="D67" s="34"/>
      <c r="E67" s="34"/>
      <c r="F67" s="34">
        <v>5242.341463414634</v>
      </c>
      <c r="G67" s="34">
        <v>4307</v>
      </c>
      <c r="H67" s="34">
        <v>735.3414634146342</v>
      </c>
      <c r="I67" s="34">
        <v>200</v>
      </c>
      <c r="J67" s="34"/>
      <c r="K67" s="34">
        <v>0</v>
      </c>
      <c r="L67" s="34">
        <v>5242</v>
      </c>
      <c r="M67" s="34"/>
      <c r="N67" s="34"/>
      <c r="O67" s="34"/>
      <c r="P67" s="34">
        <v>74</v>
      </c>
      <c r="Q67" s="34">
        <v>46</v>
      </c>
      <c r="R67" s="34">
        <v>5122</v>
      </c>
      <c r="S67" s="34"/>
      <c r="T67" s="34">
        <v>5122</v>
      </c>
      <c r="U67" s="34"/>
    </row>
    <row r="68" spans="1:21" ht="15.75">
      <c r="A68" s="54">
        <v>11</v>
      </c>
      <c r="B68" s="34" t="s">
        <v>324</v>
      </c>
      <c r="C68" s="34"/>
      <c r="D68" s="34"/>
      <c r="E68" s="34"/>
      <c r="F68" s="34">
        <v>5232</v>
      </c>
      <c r="G68" s="34">
        <v>4469</v>
      </c>
      <c r="H68" s="34">
        <v>763</v>
      </c>
      <c r="I68" s="34">
        <v>0</v>
      </c>
      <c r="J68" s="34"/>
      <c r="K68" s="34">
        <v>0</v>
      </c>
      <c r="L68" s="34">
        <v>5232</v>
      </c>
      <c r="M68" s="34"/>
      <c r="N68" s="34"/>
      <c r="O68" s="34"/>
      <c r="P68" s="34">
        <v>76</v>
      </c>
      <c r="Q68" s="34">
        <v>46</v>
      </c>
      <c r="R68" s="34">
        <v>5110</v>
      </c>
      <c r="S68" s="34"/>
      <c r="T68" s="34">
        <v>5110</v>
      </c>
      <c r="U68" s="34"/>
    </row>
    <row r="69" spans="1:21" ht="15.75">
      <c r="A69" s="54">
        <v>12</v>
      </c>
      <c r="B69" s="34" t="s">
        <v>325</v>
      </c>
      <c r="C69" s="34"/>
      <c r="D69" s="34"/>
      <c r="E69" s="34"/>
      <c r="F69" s="34">
        <v>7167.219512195122</v>
      </c>
      <c r="G69" s="34">
        <v>6122</v>
      </c>
      <c r="H69" s="34">
        <v>1045.219512195122</v>
      </c>
      <c r="I69" s="34">
        <v>0</v>
      </c>
      <c r="J69" s="34"/>
      <c r="K69" s="34">
        <v>0</v>
      </c>
      <c r="L69" s="34">
        <v>7167</v>
      </c>
      <c r="M69" s="34"/>
      <c r="N69" s="34"/>
      <c r="O69" s="34"/>
      <c r="P69" s="34">
        <v>105</v>
      </c>
      <c r="Q69" s="34">
        <v>62</v>
      </c>
      <c r="R69" s="34">
        <v>7000</v>
      </c>
      <c r="S69" s="34"/>
      <c r="T69" s="34">
        <v>7000</v>
      </c>
      <c r="U69" s="34"/>
    </row>
    <row r="70" spans="1:21" ht="15.75">
      <c r="A70" s="54">
        <v>13</v>
      </c>
      <c r="B70" s="34" t="s">
        <v>342</v>
      </c>
      <c r="C70" s="34"/>
      <c r="D70" s="34"/>
      <c r="E70" s="34"/>
      <c r="F70" s="34">
        <v>6642.195121951219</v>
      </c>
      <c r="G70" s="34">
        <v>5460</v>
      </c>
      <c r="H70" s="34">
        <v>932.1951219512194</v>
      </c>
      <c r="I70" s="34">
        <v>0</v>
      </c>
      <c r="J70" s="34"/>
      <c r="K70" s="34">
        <v>250</v>
      </c>
      <c r="L70" s="34">
        <v>6642</v>
      </c>
      <c r="M70" s="34"/>
      <c r="N70" s="34"/>
      <c r="O70" s="34"/>
      <c r="P70" s="34">
        <v>93</v>
      </c>
      <c r="Q70" s="34">
        <v>58</v>
      </c>
      <c r="R70" s="34">
        <v>6491</v>
      </c>
      <c r="S70" s="34"/>
      <c r="T70" s="34">
        <v>6491</v>
      </c>
      <c r="U70" s="34"/>
    </row>
    <row r="71" spans="1:21" ht="15.75">
      <c r="A71" s="54">
        <v>14</v>
      </c>
      <c r="B71" s="34" t="s">
        <v>343</v>
      </c>
      <c r="C71" s="34"/>
      <c r="D71" s="34"/>
      <c r="E71" s="34"/>
      <c r="F71" s="34">
        <v>3674.5853658536585</v>
      </c>
      <c r="G71" s="34">
        <v>3096</v>
      </c>
      <c r="H71" s="34">
        <v>578.5853658536586</v>
      </c>
      <c r="I71" s="34">
        <v>0</v>
      </c>
      <c r="J71" s="34"/>
      <c r="K71" s="34">
        <v>0</v>
      </c>
      <c r="L71" s="34">
        <v>3675</v>
      </c>
      <c r="M71" s="34"/>
      <c r="N71" s="34"/>
      <c r="O71" s="34"/>
      <c r="P71" s="34">
        <v>58</v>
      </c>
      <c r="Q71" s="34">
        <v>32</v>
      </c>
      <c r="R71" s="34">
        <v>3585</v>
      </c>
      <c r="S71" s="34"/>
      <c r="T71" s="34">
        <v>3585</v>
      </c>
      <c r="U71" s="34"/>
    </row>
    <row r="72" spans="1:21" ht="15.75">
      <c r="A72" s="54">
        <v>15</v>
      </c>
      <c r="B72" s="34" t="s">
        <v>328</v>
      </c>
      <c r="C72" s="34"/>
      <c r="D72" s="34"/>
      <c r="E72" s="34"/>
      <c r="F72" s="34">
        <v>5326.829268292683</v>
      </c>
      <c r="G72" s="34">
        <v>4550</v>
      </c>
      <c r="H72" s="34">
        <v>776.8292682926829</v>
      </c>
      <c r="I72" s="34">
        <v>0</v>
      </c>
      <c r="J72" s="34"/>
      <c r="K72" s="34">
        <v>0</v>
      </c>
      <c r="L72" s="34">
        <v>5327</v>
      </c>
      <c r="M72" s="34"/>
      <c r="N72" s="34"/>
      <c r="O72" s="34"/>
      <c r="P72" s="34">
        <v>78</v>
      </c>
      <c r="Q72" s="34">
        <v>46</v>
      </c>
      <c r="R72" s="34">
        <v>5203</v>
      </c>
      <c r="S72" s="34"/>
      <c r="T72" s="34">
        <v>5203</v>
      </c>
      <c r="U72" s="34"/>
    </row>
    <row r="73" spans="1:21" ht="15.75">
      <c r="A73" s="54">
        <v>16</v>
      </c>
      <c r="B73" s="34" t="s">
        <v>340</v>
      </c>
      <c r="C73" s="34"/>
      <c r="D73" s="34"/>
      <c r="E73" s="34"/>
      <c r="F73" s="34">
        <v>3537.0731707317073</v>
      </c>
      <c r="G73" s="34">
        <v>2970</v>
      </c>
      <c r="H73" s="34">
        <v>567.0731707317073</v>
      </c>
      <c r="I73" s="34">
        <v>0</v>
      </c>
      <c r="J73" s="34"/>
      <c r="K73" s="34">
        <v>0</v>
      </c>
      <c r="L73" s="34">
        <v>3537</v>
      </c>
      <c r="M73" s="34"/>
      <c r="N73" s="34"/>
      <c r="O73" s="34"/>
      <c r="P73" s="34">
        <v>57</v>
      </c>
      <c r="Q73" s="34">
        <v>31</v>
      </c>
      <c r="R73" s="34">
        <v>3449</v>
      </c>
      <c r="S73" s="34"/>
      <c r="T73" s="34">
        <v>3449</v>
      </c>
      <c r="U73" s="34"/>
    </row>
    <row r="74" spans="1:21" ht="15.75">
      <c r="A74" s="54">
        <v>17</v>
      </c>
      <c r="B74" s="34" t="s">
        <v>344</v>
      </c>
      <c r="C74" s="34"/>
      <c r="D74" s="34"/>
      <c r="E74" s="34"/>
      <c r="F74" s="34">
        <v>5731.90243902439</v>
      </c>
      <c r="G74" s="34">
        <v>4896</v>
      </c>
      <c r="H74" s="34">
        <v>835.9024390243903</v>
      </c>
      <c r="I74" s="34">
        <v>0</v>
      </c>
      <c r="J74" s="34"/>
      <c r="K74" s="34">
        <v>0</v>
      </c>
      <c r="L74" s="34">
        <v>5732</v>
      </c>
      <c r="M74" s="34"/>
      <c r="N74" s="34"/>
      <c r="O74" s="34"/>
      <c r="P74" s="34">
        <v>84</v>
      </c>
      <c r="Q74" s="34">
        <v>50</v>
      </c>
      <c r="R74" s="34">
        <v>5598</v>
      </c>
      <c r="S74" s="34"/>
      <c r="T74" s="34">
        <v>5598</v>
      </c>
      <c r="U74" s="34"/>
    </row>
    <row r="75" spans="1:21" ht="15.75">
      <c r="A75" s="54">
        <v>18</v>
      </c>
      <c r="B75" s="34" t="s">
        <v>329</v>
      </c>
      <c r="C75" s="34"/>
      <c r="D75" s="34"/>
      <c r="E75" s="34"/>
      <c r="F75" s="34">
        <v>5125.658536585366</v>
      </c>
      <c r="G75" s="34">
        <v>4344</v>
      </c>
      <c r="H75" s="34">
        <v>781.6585365853658</v>
      </c>
      <c r="I75" s="34">
        <v>0</v>
      </c>
      <c r="J75" s="34"/>
      <c r="K75" s="34">
        <v>0</v>
      </c>
      <c r="L75" s="34">
        <v>5126</v>
      </c>
      <c r="M75" s="34"/>
      <c r="N75" s="34"/>
      <c r="O75" s="34"/>
      <c r="P75" s="34">
        <v>78</v>
      </c>
      <c r="Q75" s="34">
        <v>45</v>
      </c>
      <c r="R75" s="34">
        <v>5003</v>
      </c>
      <c r="S75" s="34"/>
      <c r="T75" s="34">
        <v>5003</v>
      </c>
      <c r="U75" s="34"/>
    </row>
    <row r="76" spans="1:21" ht="15.75">
      <c r="A76" s="54">
        <v>19</v>
      </c>
      <c r="B76" s="34" t="s">
        <v>330</v>
      </c>
      <c r="C76" s="34"/>
      <c r="D76" s="34"/>
      <c r="E76" s="34"/>
      <c r="F76" s="34">
        <v>3599.317073170732</v>
      </c>
      <c r="G76" s="34">
        <v>2989</v>
      </c>
      <c r="H76" s="34">
        <v>610.3170731707318</v>
      </c>
      <c r="I76" s="34">
        <v>0</v>
      </c>
      <c r="J76" s="34"/>
      <c r="K76" s="34">
        <v>0</v>
      </c>
      <c r="L76" s="34">
        <v>3599</v>
      </c>
      <c r="M76" s="34"/>
      <c r="N76" s="34"/>
      <c r="O76" s="34"/>
      <c r="P76" s="34">
        <v>61</v>
      </c>
      <c r="Q76" s="34">
        <v>31</v>
      </c>
      <c r="R76" s="34">
        <v>3507</v>
      </c>
      <c r="S76" s="34"/>
      <c r="T76" s="34">
        <v>3507</v>
      </c>
      <c r="U76" s="34"/>
    </row>
    <row r="77" spans="1:21" ht="15.75">
      <c r="A77" s="54">
        <v>20</v>
      </c>
      <c r="B77" s="34" t="s">
        <v>332</v>
      </c>
      <c r="C77" s="34"/>
      <c r="D77" s="34"/>
      <c r="E77" s="34"/>
      <c r="F77" s="34">
        <v>6854.634146341464</v>
      </c>
      <c r="G77" s="34">
        <v>5855</v>
      </c>
      <c r="H77" s="34">
        <v>999.6341463414635</v>
      </c>
      <c r="I77" s="34">
        <v>0</v>
      </c>
      <c r="J77" s="34"/>
      <c r="K77" s="34">
        <v>0</v>
      </c>
      <c r="L77" s="34">
        <v>6855</v>
      </c>
      <c r="M77" s="34"/>
      <c r="N77" s="34"/>
      <c r="O77" s="34"/>
      <c r="P77" s="34">
        <v>100</v>
      </c>
      <c r="Q77" s="34">
        <v>60</v>
      </c>
      <c r="R77" s="34">
        <v>6695</v>
      </c>
      <c r="S77" s="34"/>
      <c r="T77" s="34">
        <v>6695</v>
      </c>
      <c r="U77" s="34"/>
    </row>
    <row r="78" spans="1:21" ht="15.75">
      <c r="A78" s="54">
        <v>21</v>
      </c>
      <c r="B78" s="34" t="s">
        <v>333</v>
      </c>
      <c r="C78" s="34"/>
      <c r="D78" s="34"/>
      <c r="E78" s="34"/>
      <c r="F78" s="34">
        <v>5854.682926829269</v>
      </c>
      <c r="G78" s="34">
        <v>4924</v>
      </c>
      <c r="H78" s="34">
        <v>930.6829268292682</v>
      </c>
      <c r="I78" s="34">
        <v>0</v>
      </c>
      <c r="J78" s="34"/>
      <c r="K78" s="34">
        <v>0</v>
      </c>
      <c r="L78" s="34">
        <v>5855</v>
      </c>
      <c r="M78" s="34"/>
      <c r="N78" s="34"/>
      <c r="O78" s="34"/>
      <c r="P78" s="34">
        <v>93</v>
      </c>
      <c r="Q78" s="34">
        <v>51</v>
      </c>
      <c r="R78" s="34">
        <v>5711</v>
      </c>
      <c r="S78" s="34"/>
      <c r="T78" s="34">
        <v>5711</v>
      </c>
      <c r="U78" s="34"/>
    </row>
    <row r="79" spans="1:21" ht="15.75">
      <c r="A79" s="54">
        <v>22</v>
      </c>
      <c r="B79" s="34" t="s">
        <v>334</v>
      </c>
      <c r="C79" s="34"/>
      <c r="D79" s="34"/>
      <c r="E79" s="34"/>
      <c r="F79" s="34">
        <v>7539.804878048781</v>
      </c>
      <c r="G79" s="34">
        <v>6184</v>
      </c>
      <c r="H79" s="34">
        <v>1055.8048780487807</v>
      </c>
      <c r="I79" s="34">
        <v>0</v>
      </c>
      <c r="J79" s="34"/>
      <c r="K79" s="34">
        <v>300</v>
      </c>
      <c r="L79" s="34">
        <v>7540</v>
      </c>
      <c r="M79" s="34"/>
      <c r="N79" s="34"/>
      <c r="O79" s="34"/>
      <c r="P79" s="34">
        <v>106</v>
      </c>
      <c r="Q79" s="34">
        <v>63</v>
      </c>
      <c r="R79" s="34">
        <v>7371</v>
      </c>
      <c r="S79" s="34"/>
      <c r="T79" s="34">
        <v>7371</v>
      </c>
      <c r="U79" s="34"/>
    </row>
    <row r="80" spans="1:21" ht="15.75">
      <c r="A80" s="54">
        <v>23</v>
      </c>
      <c r="B80" s="34" t="s">
        <v>336</v>
      </c>
      <c r="C80" s="34"/>
      <c r="D80" s="34"/>
      <c r="E80" s="34"/>
      <c r="F80" s="34">
        <v>7670.634146341464</v>
      </c>
      <c r="G80" s="34">
        <v>6552</v>
      </c>
      <c r="H80" s="34">
        <v>1118.6341463414635</v>
      </c>
      <c r="I80" s="34">
        <v>0</v>
      </c>
      <c r="J80" s="34"/>
      <c r="K80" s="34">
        <v>0</v>
      </c>
      <c r="L80" s="34">
        <v>7671</v>
      </c>
      <c r="M80" s="34"/>
      <c r="N80" s="34"/>
      <c r="O80" s="34"/>
      <c r="P80" s="34">
        <v>112</v>
      </c>
      <c r="Q80" s="34">
        <v>67</v>
      </c>
      <c r="R80" s="34">
        <v>7492</v>
      </c>
      <c r="S80" s="34"/>
      <c r="T80" s="34">
        <v>7492</v>
      </c>
      <c r="U80" s="34"/>
    </row>
    <row r="81" spans="1:21" ht="15.75">
      <c r="A81" s="54">
        <v>24</v>
      </c>
      <c r="B81" s="34" t="s">
        <v>337</v>
      </c>
      <c r="C81" s="34"/>
      <c r="D81" s="34"/>
      <c r="E81" s="34"/>
      <c r="F81" s="34">
        <v>8038.048780487805</v>
      </c>
      <c r="G81" s="34">
        <v>6695</v>
      </c>
      <c r="H81" s="34">
        <v>1143.0487804878048</v>
      </c>
      <c r="I81" s="34">
        <v>200</v>
      </c>
      <c r="J81" s="34"/>
      <c r="K81" s="34">
        <v>0</v>
      </c>
      <c r="L81" s="34">
        <v>8038</v>
      </c>
      <c r="M81" s="34"/>
      <c r="N81" s="34"/>
      <c r="O81" s="34"/>
      <c r="P81" s="34">
        <v>114</v>
      </c>
      <c r="Q81" s="34">
        <v>70</v>
      </c>
      <c r="R81" s="34">
        <v>7854</v>
      </c>
      <c r="S81" s="34"/>
      <c r="T81" s="34">
        <v>7854</v>
      </c>
      <c r="U81" s="34"/>
    </row>
    <row r="82" spans="1:21" s="51" customFormat="1" ht="15.75">
      <c r="A82" s="53" t="s">
        <v>72</v>
      </c>
      <c r="B82" s="40" t="s">
        <v>287</v>
      </c>
      <c r="C82" s="40"/>
      <c r="D82" s="40"/>
      <c r="E82" s="40"/>
      <c r="F82" s="40">
        <v>10559</v>
      </c>
      <c r="G82" s="40"/>
      <c r="H82" s="40">
        <v>10559</v>
      </c>
      <c r="I82" s="40">
        <v>0</v>
      </c>
      <c r="J82" s="40"/>
      <c r="K82" s="40">
        <v>0</v>
      </c>
      <c r="L82" s="40">
        <v>10559</v>
      </c>
      <c r="M82" s="40"/>
      <c r="N82" s="40"/>
      <c r="O82" s="40"/>
      <c r="P82" s="40">
        <v>820</v>
      </c>
      <c r="Q82" s="40">
        <v>88</v>
      </c>
      <c r="R82" s="40">
        <v>9651</v>
      </c>
      <c r="S82" s="40"/>
      <c r="T82" s="40">
        <v>9651</v>
      </c>
      <c r="U82" s="40"/>
    </row>
    <row r="83" spans="1:21" s="51" customFormat="1" ht="15.75">
      <c r="A83" s="53" t="s">
        <v>73</v>
      </c>
      <c r="B83" s="40" t="s">
        <v>345</v>
      </c>
      <c r="C83" s="40"/>
      <c r="D83" s="40"/>
      <c r="E83" s="40"/>
      <c r="F83" s="40">
        <v>6298</v>
      </c>
      <c r="G83" s="40"/>
      <c r="H83" s="40">
        <v>6298</v>
      </c>
      <c r="I83" s="40"/>
      <c r="J83" s="40"/>
      <c r="K83" s="40"/>
      <c r="L83" s="40">
        <v>6298</v>
      </c>
      <c r="M83" s="40"/>
      <c r="N83" s="40"/>
      <c r="O83" s="40"/>
      <c r="P83" s="40"/>
      <c r="Q83" s="40"/>
      <c r="R83" s="40">
        <v>6298</v>
      </c>
      <c r="S83" s="40"/>
      <c r="T83" s="40">
        <v>6298</v>
      </c>
      <c r="U83" s="40"/>
    </row>
    <row r="84" spans="1:21" s="51" customFormat="1" ht="15.75">
      <c r="A84" s="53" t="s">
        <v>139</v>
      </c>
      <c r="B84" s="40" t="s">
        <v>310</v>
      </c>
      <c r="C84" s="40"/>
      <c r="D84" s="40"/>
      <c r="E84" s="40"/>
      <c r="F84" s="40">
        <v>20000</v>
      </c>
      <c r="G84" s="40">
        <v>0</v>
      </c>
      <c r="H84" s="40">
        <v>0</v>
      </c>
      <c r="I84" s="40">
        <v>0</v>
      </c>
      <c r="J84" s="40">
        <v>0</v>
      </c>
      <c r="K84" s="40">
        <v>20000</v>
      </c>
      <c r="L84" s="40">
        <v>20000</v>
      </c>
      <c r="M84" s="40"/>
      <c r="N84" s="40"/>
      <c r="O84" s="40">
        <v>0</v>
      </c>
      <c r="P84" s="40">
        <v>0</v>
      </c>
      <c r="Q84" s="40">
        <v>0</v>
      </c>
      <c r="R84" s="40">
        <v>20000</v>
      </c>
      <c r="S84" s="40"/>
      <c r="T84" s="40">
        <v>20000</v>
      </c>
      <c r="U84" s="40"/>
    </row>
    <row r="85" spans="1:21" ht="31.5">
      <c r="A85" s="54">
        <v>1</v>
      </c>
      <c r="B85" s="34" t="s">
        <v>346</v>
      </c>
      <c r="C85" s="34"/>
      <c r="D85" s="34"/>
      <c r="E85" s="34"/>
      <c r="F85" s="34">
        <v>18000</v>
      </c>
      <c r="G85" s="34"/>
      <c r="H85" s="34"/>
      <c r="I85" s="34"/>
      <c r="J85" s="34"/>
      <c r="K85" s="34">
        <v>18000</v>
      </c>
      <c r="L85" s="34">
        <v>18000</v>
      </c>
      <c r="M85" s="34"/>
      <c r="N85" s="34"/>
      <c r="O85" s="34"/>
      <c r="P85" s="34"/>
      <c r="Q85" s="34"/>
      <c r="R85" s="34">
        <v>18000</v>
      </c>
      <c r="S85" s="34"/>
      <c r="T85" s="34">
        <v>18000</v>
      </c>
      <c r="U85" s="34"/>
    </row>
    <row r="86" spans="1:21" ht="47.25">
      <c r="A86" s="54">
        <v>2</v>
      </c>
      <c r="B86" s="34" t="s">
        <v>347</v>
      </c>
      <c r="C86" s="34"/>
      <c r="D86" s="34"/>
      <c r="E86" s="34"/>
      <c r="F86" s="34">
        <v>2000</v>
      </c>
      <c r="G86" s="34"/>
      <c r="H86" s="34"/>
      <c r="I86" s="34"/>
      <c r="J86" s="34"/>
      <c r="K86" s="34">
        <v>2000</v>
      </c>
      <c r="L86" s="34">
        <v>2000</v>
      </c>
      <c r="M86" s="34"/>
      <c r="N86" s="34"/>
      <c r="O86" s="34"/>
      <c r="P86" s="34"/>
      <c r="Q86" s="34"/>
      <c r="R86" s="34">
        <v>2000</v>
      </c>
      <c r="S86" s="34"/>
      <c r="T86" s="34">
        <v>2000</v>
      </c>
      <c r="U86" s="34"/>
    </row>
    <row r="87" spans="1:21" s="51" customFormat="1" ht="35.25" customHeight="1">
      <c r="A87" s="53" t="s">
        <v>125</v>
      </c>
      <c r="B87" s="40" t="s">
        <v>348</v>
      </c>
      <c r="C87" s="40"/>
      <c r="D87" s="40"/>
      <c r="E87" s="40"/>
      <c r="F87" s="40"/>
      <c r="G87" s="40"/>
      <c r="H87" s="40"/>
      <c r="I87" s="40"/>
      <c r="J87" s="40"/>
      <c r="K87" s="40"/>
      <c r="L87" s="40"/>
      <c r="M87" s="40"/>
      <c r="N87" s="40"/>
      <c r="O87" s="40"/>
      <c r="P87" s="40"/>
      <c r="Q87" s="40"/>
      <c r="R87" s="40"/>
      <c r="S87" s="40">
        <v>3212</v>
      </c>
      <c r="T87" s="40">
        <v>3212</v>
      </c>
      <c r="U87" s="34" t="s">
        <v>405</v>
      </c>
    </row>
    <row r="88" spans="1:21" s="51" customFormat="1" ht="15.75">
      <c r="A88" s="53" t="s">
        <v>127</v>
      </c>
      <c r="B88" s="40" t="s">
        <v>349</v>
      </c>
      <c r="C88" s="40"/>
      <c r="D88" s="40"/>
      <c r="E88" s="40"/>
      <c r="F88" s="40">
        <v>13259</v>
      </c>
      <c r="G88" s="40">
        <v>0</v>
      </c>
      <c r="H88" s="40">
        <v>13259</v>
      </c>
      <c r="I88" s="40">
        <v>0</v>
      </c>
      <c r="J88" s="40">
        <v>0</v>
      </c>
      <c r="K88" s="40">
        <v>0</v>
      </c>
      <c r="L88" s="40">
        <v>13259</v>
      </c>
      <c r="M88" s="40">
        <v>0</v>
      </c>
      <c r="N88" s="40">
        <v>0</v>
      </c>
      <c r="O88" s="40">
        <v>0</v>
      </c>
      <c r="P88" s="40">
        <v>0</v>
      </c>
      <c r="Q88" s="40">
        <v>0</v>
      </c>
      <c r="R88" s="40">
        <v>23934</v>
      </c>
      <c r="S88" s="40">
        <v>11422</v>
      </c>
      <c r="T88" s="40">
        <v>35356</v>
      </c>
      <c r="U88" s="40"/>
    </row>
    <row r="89" spans="1:21" ht="15.75">
      <c r="A89" s="54">
        <v>1</v>
      </c>
      <c r="B89" s="34" t="s">
        <v>350</v>
      </c>
      <c r="C89" s="34"/>
      <c r="D89" s="34"/>
      <c r="E89" s="34"/>
      <c r="F89" s="34">
        <v>7468</v>
      </c>
      <c r="G89" s="34"/>
      <c r="H89" s="34">
        <v>7468</v>
      </c>
      <c r="I89" s="34">
        <v>0</v>
      </c>
      <c r="J89" s="34"/>
      <c r="K89" s="34">
        <v>0</v>
      </c>
      <c r="L89" s="34">
        <v>7468</v>
      </c>
      <c r="M89" s="34"/>
      <c r="N89" s="34"/>
      <c r="O89" s="34"/>
      <c r="P89" s="34"/>
      <c r="Q89" s="34"/>
      <c r="R89" s="34">
        <v>18143</v>
      </c>
      <c r="S89" s="34"/>
      <c r="T89" s="34">
        <v>18143</v>
      </c>
      <c r="U89" s="34"/>
    </row>
    <row r="90" spans="1:21" ht="78.75">
      <c r="A90" s="54">
        <v>2</v>
      </c>
      <c r="B90" s="34" t="s">
        <v>351</v>
      </c>
      <c r="C90" s="34"/>
      <c r="D90" s="34"/>
      <c r="E90" s="34"/>
      <c r="F90" s="34"/>
      <c r="G90" s="34"/>
      <c r="H90" s="34"/>
      <c r="I90" s="34"/>
      <c r="J90" s="34"/>
      <c r="K90" s="34"/>
      <c r="L90" s="34"/>
      <c r="M90" s="34"/>
      <c r="N90" s="34"/>
      <c r="O90" s="34"/>
      <c r="P90" s="34"/>
      <c r="Q90" s="34"/>
      <c r="R90" s="34"/>
      <c r="S90" s="34">
        <v>1451</v>
      </c>
      <c r="T90" s="34">
        <v>1451</v>
      </c>
      <c r="U90" s="34"/>
    </row>
    <row r="91" spans="1:21" ht="47.25">
      <c r="A91" s="54">
        <v>3</v>
      </c>
      <c r="B91" s="34" t="s">
        <v>352</v>
      </c>
      <c r="C91" s="34"/>
      <c r="D91" s="34"/>
      <c r="E91" s="34"/>
      <c r="F91" s="34">
        <v>5791</v>
      </c>
      <c r="G91" s="34"/>
      <c r="H91" s="34">
        <v>5791</v>
      </c>
      <c r="I91" s="34"/>
      <c r="J91" s="34"/>
      <c r="K91" s="34"/>
      <c r="L91" s="34">
        <v>5791</v>
      </c>
      <c r="M91" s="34"/>
      <c r="N91" s="34"/>
      <c r="O91" s="34"/>
      <c r="P91" s="34"/>
      <c r="Q91" s="34"/>
      <c r="R91" s="34">
        <v>5791</v>
      </c>
      <c r="S91" s="34">
        <v>9971</v>
      </c>
      <c r="T91" s="34">
        <v>15762</v>
      </c>
      <c r="U91" s="34"/>
    </row>
  </sheetData>
  <sheetProtection/>
  <mergeCells count="19">
    <mergeCell ref="S1:U1"/>
    <mergeCell ref="F5:F6"/>
    <mergeCell ref="D5:E5"/>
    <mergeCell ref="U5:U6"/>
    <mergeCell ref="T5:T6"/>
    <mergeCell ref="S5:S6"/>
    <mergeCell ref="R5:R6"/>
    <mergeCell ref="Q5:Q6"/>
    <mergeCell ref="P5:P6"/>
    <mergeCell ref="C5:C6"/>
    <mergeCell ref="B5:B6"/>
    <mergeCell ref="A5:A6"/>
    <mergeCell ref="A3:U3"/>
    <mergeCell ref="A2:U2"/>
    <mergeCell ref="S4:U4"/>
    <mergeCell ref="O5:O6"/>
    <mergeCell ref="M5:N5"/>
    <mergeCell ref="L5:L6"/>
    <mergeCell ref="G5:K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A3" sqref="A3:O3"/>
    </sheetView>
  </sheetViews>
  <sheetFormatPr defaultColWidth="9.140625" defaultRowHeight="15"/>
  <cols>
    <col min="1" max="1" width="7.00390625" style="1" customWidth="1"/>
    <col min="2" max="2" width="17.7109375" style="2" customWidth="1"/>
    <col min="3" max="3" width="11.28125" style="63" customWidth="1"/>
    <col min="4" max="4" width="9.421875" style="27" customWidth="1"/>
    <col min="5" max="6" width="9.57421875" style="27" bestFit="1" customWidth="1"/>
    <col min="7" max="7" width="10.7109375" style="108" bestFit="1" customWidth="1"/>
    <col min="8" max="8" width="9.421875" style="27" bestFit="1" customWidth="1"/>
    <col min="9" max="9" width="10.00390625" style="63" customWidth="1"/>
    <col min="10" max="10" width="8.7109375" style="27" customWidth="1"/>
    <col min="11" max="11" width="9.7109375" style="27" customWidth="1"/>
    <col min="12" max="12" width="7.140625" style="27" customWidth="1"/>
    <col min="13" max="13" width="8.57421875" style="27" customWidth="1"/>
    <col min="14" max="15" width="9.7109375" style="27" bestFit="1" customWidth="1"/>
    <col min="16" max="16384" width="9.140625" style="2" customWidth="1"/>
  </cols>
  <sheetData>
    <row r="1" spans="13:15" ht="30" customHeight="1">
      <c r="M1" s="156" t="s">
        <v>371</v>
      </c>
      <c r="N1" s="156"/>
      <c r="O1" s="156"/>
    </row>
    <row r="2" spans="1:15" s="12" customFormat="1" ht="14.25">
      <c r="A2" s="128" t="s">
        <v>380</v>
      </c>
      <c r="B2" s="128"/>
      <c r="C2" s="128"/>
      <c r="D2" s="128"/>
      <c r="E2" s="128"/>
      <c r="F2" s="128"/>
      <c r="G2" s="128"/>
      <c r="H2" s="128"/>
      <c r="I2" s="128"/>
      <c r="J2" s="128"/>
      <c r="K2" s="128"/>
      <c r="L2" s="128"/>
      <c r="M2" s="128"/>
      <c r="N2" s="128"/>
      <c r="O2" s="128"/>
    </row>
    <row r="3" spans="1:15" ht="15">
      <c r="A3" s="129" t="s">
        <v>447</v>
      </c>
      <c r="B3" s="129"/>
      <c r="C3" s="129"/>
      <c r="D3" s="129"/>
      <c r="E3" s="129"/>
      <c r="F3" s="129"/>
      <c r="G3" s="129"/>
      <c r="H3" s="129"/>
      <c r="I3" s="129"/>
      <c r="J3" s="129"/>
      <c r="K3" s="129"/>
      <c r="L3" s="129"/>
      <c r="M3" s="129"/>
      <c r="N3" s="129"/>
      <c r="O3" s="129"/>
    </row>
    <row r="4" spans="12:15" ht="15">
      <c r="L4" s="2"/>
      <c r="M4" s="183" t="s">
        <v>43</v>
      </c>
      <c r="N4" s="183"/>
      <c r="O4" s="183"/>
    </row>
    <row r="5" spans="1:15" s="12" customFormat="1" ht="45.75" customHeight="1">
      <c r="A5" s="184" t="s">
        <v>3</v>
      </c>
      <c r="B5" s="158" t="s">
        <v>153</v>
      </c>
      <c r="C5" s="157" t="s">
        <v>381</v>
      </c>
      <c r="D5" s="157" t="s">
        <v>78</v>
      </c>
      <c r="E5" s="157"/>
      <c r="F5" s="157"/>
      <c r="G5" s="157"/>
      <c r="H5" s="157"/>
      <c r="I5" s="157" t="s">
        <v>382</v>
      </c>
      <c r="J5" s="157" t="s">
        <v>78</v>
      </c>
      <c r="K5" s="157"/>
      <c r="L5" s="157"/>
      <c r="M5" s="157"/>
      <c r="N5" s="157"/>
      <c r="O5" s="182" t="s">
        <v>374</v>
      </c>
    </row>
    <row r="6" spans="1:15" ht="44.25" customHeight="1">
      <c r="A6" s="184"/>
      <c r="B6" s="158"/>
      <c r="C6" s="157"/>
      <c r="D6" s="182" t="s">
        <v>357</v>
      </c>
      <c r="E6" s="182" t="s">
        <v>358</v>
      </c>
      <c r="F6" s="182" t="s">
        <v>78</v>
      </c>
      <c r="G6" s="182"/>
      <c r="H6" s="182"/>
      <c r="I6" s="157"/>
      <c r="J6" s="182" t="s">
        <v>128</v>
      </c>
      <c r="K6" s="182" t="s">
        <v>375</v>
      </c>
      <c r="L6" s="182" t="s">
        <v>376</v>
      </c>
      <c r="M6" s="182" t="s">
        <v>377</v>
      </c>
      <c r="N6" s="182" t="s">
        <v>378</v>
      </c>
      <c r="O6" s="182"/>
    </row>
    <row r="7" spans="1:15" ht="109.5" customHeight="1">
      <c r="A7" s="184"/>
      <c r="B7" s="158"/>
      <c r="C7" s="157"/>
      <c r="D7" s="182"/>
      <c r="E7" s="182"/>
      <c r="F7" s="14" t="s">
        <v>359</v>
      </c>
      <c r="G7" s="109" t="s">
        <v>362</v>
      </c>
      <c r="H7" s="14" t="s">
        <v>361</v>
      </c>
      <c r="I7" s="157"/>
      <c r="J7" s="182"/>
      <c r="K7" s="182"/>
      <c r="L7" s="182"/>
      <c r="M7" s="182"/>
      <c r="N7" s="182"/>
      <c r="O7" s="182"/>
    </row>
    <row r="8" spans="1:15" s="12" customFormat="1" ht="17.25" customHeight="1">
      <c r="A8" s="92"/>
      <c r="B8" s="11" t="s">
        <v>77</v>
      </c>
      <c r="C8" s="9">
        <v>254090.474</v>
      </c>
      <c r="D8" s="9">
        <v>104450</v>
      </c>
      <c r="E8" s="9">
        <v>149640.47400000002</v>
      </c>
      <c r="F8" s="9">
        <v>115611</v>
      </c>
      <c r="G8" s="110">
        <v>18976</v>
      </c>
      <c r="H8" s="9">
        <v>34029.473999999995</v>
      </c>
      <c r="I8" s="9">
        <v>254090.474</v>
      </c>
      <c r="J8" s="9">
        <v>70100</v>
      </c>
      <c r="K8" s="9">
        <v>148787.47400000002</v>
      </c>
      <c r="L8" s="9">
        <v>4983</v>
      </c>
      <c r="M8" s="9">
        <v>27784</v>
      </c>
      <c r="N8" s="9">
        <v>2436</v>
      </c>
      <c r="O8" s="9">
        <v>2086</v>
      </c>
    </row>
    <row r="9" spans="1:15" ht="15">
      <c r="A9" s="67">
        <v>1</v>
      </c>
      <c r="B9" s="16" t="s">
        <v>314</v>
      </c>
      <c r="C9" s="9">
        <v>12409</v>
      </c>
      <c r="D9" s="14">
        <v>1715</v>
      </c>
      <c r="E9" s="14">
        <v>10694</v>
      </c>
      <c r="F9" s="14">
        <v>6877</v>
      </c>
      <c r="G9" s="111">
        <v>1025</v>
      </c>
      <c r="H9" s="14">
        <v>3817</v>
      </c>
      <c r="I9" s="9">
        <v>12409</v>
      </c>
      <c r="J9" s="14">
        <v>800</v>
      </c>
      <c r="K9" s="14">
        <v>7557</v>
      </c>
      <c r="L9" s="14">
        <v>195</v>
      </c>
      <c r="M9" s="14">
        <v>3804</v>
      </c>
      <c r="N9" s="14">
        <v>53</v>
      </c>
      <c r="O9" s="14">
        <v>90</v>
      </c>
    </row>
    <row r="10" spans="1:15" ht="15">
      <c r="A10" s="67">
        <v>2</v>
      </c>
      <c r="B10" s="16" t="s">
        <v>316</v>
      </c>
      <c r="C10" s="9">
        <v>13773.5</v>
      </c>
      <c r="D10" s="14">
        <v>5112</v>
      </c>
      <c r="E10" s="14">
        <v>8661.5</v>
      </c>
      <c r="F10" s="14">
        <v>6612</v>
      </c>
      <c r="G10" s="111">
        <v>1128</v>
      </c>
      <c r="H10" s="14">
        <v>2049.5</v>
      </c>
      <c r="I10" s="9">
        <v>13773.5</v>
      </c>
      <c r="J10" s="14">
        <v>3000</v>
      </c>
      <c r="K10" s="14">
        <v>8522.5</v>
      </c>
      <c r="L10" s="14">
        <v>311</v>
      </c>
      <c r="M10" s="14">
        <v>1458</v>
      </c>
      <c r="N10" s="14">
        <v>482</v>
      </c>
      <c r="O10" s="14">
        <v>114</v>
      </c>
    </row>
    <row r="11" spans="1:15" ht="15">
      <c r="A11" s="67">
        <v>3</v>
      </c>
      <c r="B11" s="16" t="s">
        <v>363</v>
      </c>
      <c r="C11" s="9">
        <v>11327.5</v>
      </c>
      <c r="D11" s="14">
        <v>5121</v>
      </c>
      <c r="E11" s="14">
        <v>6206.5</v>
      </c>
      <c r="F11" s="14">
        <v>5256</v>
      </c>
      <c r="G11" s="111">
        <v>824</v>
      </c>
      <c r="H11" s="14">
        <v>950.5</v>
      </c>
      <c r="I11" s="9">
        <v>11327.5</v>
      </c>
      <c r="J11" s="14">
        <v>4500</v>
      </c>
      <c r="K11" s="14">
        <v>5877.5</v>
      </c>
      <c r="L11" s="14">
        <v>226</v>
      </c>
      <c r="M11" s="14">
        <v>678</v>
      </c>
      <c r="N11" s="14">
        <v>46</v>
      </c>
      <c r="O11" s="14">
        <v>76</v>
      </c>
    </row>
    <row r="12" spans="1:15" ht="15">
      <c r="A12" s="67">
        <v>4</v>
      </c>
      <c r="B12" s="16" t="s">
        <v>318</v>
      </c>
      <c r="C12" s="9">
        <v>9660.2</v>
      </c>
      <c r="D12" s="14">
        <v>3510</v>
      </c>
      <c r="E12" s="14">
        <v>6150.2</v>
      </c>
      <c r="F12" s="14">
        <v>4970</v>
      </c>
      <c r="G12" s="111">
        <v>770</v>
      </c>
      <c r="H12" s="14">
        <v>1180.2</v>
      </c>
      <c r="I12" s="9">
        <v>9660.2</v>
      </c>
      <c r="J12" s="14">
        <v>2500</v>
      </c>
      <c r="K12" s="14">
        <v>5984.2</v>
      </c>
      <c r="L12" s="14">
        <v>229</v>
      </c>
      <c r="M12" s="14">
        <v>917</v>
      </c>
      <c r="N12" s="14">
        <v>30</v>
      </c>
      <c r="O12" s="14">
        <v>88</v>
      </c>
    </row>
    <row r="13" spans="1:15" ht="15">
      <c r="A13" s="67">
        <v>5</v>
      </c>
      <c r="B13" s="16" t="s">
        <v>319</v>
      </c>
      <c r="C13" s="9">
        <v>10071</v>
      </c>
      <c r="D13" s="14">
        <v>2485</v>
      </c>
      <c r="E13" s="14">
        <v>7586</v>
      </c>
      <c r="F13" s="14">
        <v>6397</v>
      </c>
      <c r="G13" s="111">
        <v>1005</v>
      </c>
      <c r="H13" s="14">
        <v>1189</v>
      </c>
      <c r="I13" s="9">
        <v>10071</v>
      </c>
      <c r="J13" s="14">
        <v>1500</v>
      </c>
      <c r="K13" s="14">
        <v>7156</v>
      </c>
      <c r="L13" s="14">
        <v>227</v>
      </c>
      <c r="M13" s="14">
        <v>1053</v>
      </c>
      <c r="N13" s="14">
        <v>135</v>
      </c>
      <c r="O13" s="14">
        <v>90</v>
      </c>
    </row>
    <row r="14" spans="1:15" ht="15">
      <c r="A14" s="67">
        <v>6</v>
      </c>
      <c r="B14" s="16" t="s">
        <v>320</v>
      </c>
      <c r="C14" s="9">
        <v>8091</v>
      </c>
      <c r="D14" s="14">
        <v>2071</v>
      </c>
      <c r="E14" s="14">
        <v>6020</v>
      </c>
      <c r="F14" s="14">
        <v>4917</v>
      </c>
      <c r="G14" s="111">
        <v>727</v>
      </c>
      <c r="H14" s="14">
        <v>1103</v>
      </c>
      <c r="I14" s="9">
        <v>8091</v>
      </c>
      <c r="J14" s="14">
        <v>1500</v>
      </c>
      <c r="K14" s="14">
        <v>5592</v>
      </c>
      <c r="L14" s="14">
        <v>173</v>
      </c>
      <c r="M14" s="14">
        <v>717</v>
      </c>
      <c r="N14" s="14">
        <v>109</v>
      </c>
      <c r="O14" s="14">
        <v>76</v>
      </c>
    </row>
    <row r="15" spans="1:15" ht="15">
      <c r="A15" s="67">
        <v>7</v>
      </c>
      <c r="B15" s="16" t="s">
        <v>321</v>
      </c>
      <c r="C15" s="9">
        <v>11059</v>
      </c>
      <c r="D15" s="14">
        <v>5224</v>
      </c>
      <c r="E15" s="14">
        <v>5835</v>
      </c>
      <c r="F15" s="14">
        <v>4773</v>
      </c>
      <c r="G15" s="111">
        <v>951</v>
      </c>
      <c r="H15" s="14">
        <v>1062</v>
      </c>
      <c r="I15" s="9">
        <v>11059</v>
      </c>
      <c r="J15" s="14">
        <v>4000</v>
      </c>
      <c r="K15" s="14">
        <v>5901</v>
      </c>
      <c r="L15" s="14">
        <v>236</v>
      </c>
      <c r="M15" s="14">
        <v>922</v>
      </c>
      <c r="N15" s="14"/>
      <c r="O15" s="14">
        <v>90</v>
      </c>
    </row>
    <row r="16" spans="1:15" ht="15">
      <c r="A16" s="67">
        <v>8</v>
      </c>
      <c r="B16" s="16" t="s">
        <v>322</v>
      </c>
      <c r="C16" s="9">
        <v>13629.5</v>
      </c>
      <c r="D16" s="14">
        <v>7648</v>
      </c>
      <c r="E16" s="14">
        <v>5981.5</v>
      </c>
      <c r="F16" s="14">
        <v>4728</v>
      </c>
      <c r="G16" s="111">
        <v>648</v>
      </c>
      <c r="H16" s="14">
        <v>1253.5</v>
      </c>
      <c r="I16" s="9">
        <v>13629.5</v>
      </c>
      <c r="J16" s="14">
        <v>7000</v>
      </c>
      <c r="K16" s="14">
        <v>5474.5</v>
      </c>
      <c r="L16" s="14">
        <v>248</v>
      </c>
      <c r="M16" s="14">
        <v>866</v>
      </c>
      <c r="N16" s="14">
        <v>41</v>
      </c>
      <c r="O16" s="14">
        <v>81</v>
      </c>
    </row>
    <row r="17" spans="1:15" ht="15">
      <c r="A17" s="67">
        <v>9</v>
      </c>
      <c r="B17" s="16" t="s">
        <v>324</v>
      </c>
      <c r="C17" s="9">
        <v>10570.5</v>
      </c>
      <c r="D17" s="14">
        <v>4087</v>
      </c>
      <c r="E17" s="14">
        <v>6483.5</v>
      </c>
      <c r="F17" s="14">
        <v>5224</v>
      </c>
      <c r="G17" s="111">
        <v>830</v>
      </c>
      <c r="H17" s="14">
        <v>1259.5</v>
      </c>
      <c r="I17" s="9">
        <v>10570.5</v>
      </c>
      <c r="J17" s="14">
        <v>3000</v>
      </c>
      <c r="K17" s="14">
        <v>6403.5</v>
      </c>
      <c r="L17" s="14">
        <v>218</v>
      </c>
      <c r="M17" s="14">
        <v>794</v>
      </c>
      <c r="N17" s="14">
        <v>155</v>
      </c>
      <c r="O17" s="14">
        <v>88</v>
      </c>
    </row>
    <row r="18" spans="1:15" ht="15">
      <c r="A18" s="67">
        <v>10</v>
      </c>
      <c r="B18" s="16" t="s">
        <v>325</v>
      </c>
      <c r="C18" s="9">
        <v>10529.5</v>
      </c>
      <c r="D18" s="14">
        <v>4723</v>
      </c>
      <c r="E18" s="14">
        <v>5806.5</v>
      </c>
      <c r="F18" s="14">
        <v>4410</v>
      </c>
      <c r="G18" s="111">
        <v>784</v>
      </c>
      <c r="H18" s="14">
        <v>1396.5</v>
      </c>
      <c r="I18" s="9">
        <v>10529.5</v>
      </c>
      <c r="J18" s="14">
        <v>2500</v>
      </c>
      <c r="K18" s="14">
        <v>6619.5</v>
      </c>
      <c r="L18" s="14">
        <v>195</v>
      </c>
      <c r="M18" s="14">
        <v>871</v>
      </c>
      <c r="N18" s="14">
        <v>344</v>
      </c>
      <c r="O18" s="14">
        <v>91</v>
      </c>
    </row>
    <row r="19" spans="1:15" ht="15">
      <c r="A19" s="67">
        <v>11</v>
      </c>
      <c r="B19" s="16" t="s">
        <v>364</v>
      </c>
      <c r="C19" s="9">
        <v>17481.3</v>
      </c>
      <c r="D19" s="14">
        <v>7257</v>
      </c>
      <c r="E19" s="14">
        <v>10224.3</v>
      </c>
      <c r="F19" s="14">
        <v>7502</v>
      </c>
      <c r="G19" s="111">
        <v>1368</v>
      </c>
      <c r="H19" s="14">
        <v>2722.3</v>
      </c>
      <c r="I19" s="9">
        <v>17481.3</v>
      </c>
      <c r="J19" s="14">
        <v>5500</v>
      </c>
      <c r="K19" s="14">
        <v>9134.3</v>
      </c>
      <c r="L19" s="14">
        <v>325</v>
      </c>
      <c r="M19" s="14">
        <v>2388</v>
      </c>
      <c r="N19" s="14">
        <v>134</v>
      </c>
      <c r="O19" s="14">
        <v>128</v>
      </c>
    </row>
    <row r="20" spans="1:15" ht="15">
      <c r="A20" s="67">
        <v>12</v>
      </c>
      <c r="B20" s="16" t="s">
        <v>365</v>
      </c>
      <c r="C20" s="9">
        <v>11825.2</v>
      </c>
      <c r="D20" s="14">
        <v>4081</v>
      </c>
      <c r="E20" s="14">
        <v>7744.2</v>
      </c>
      <c r="F20" s="14">
        <v>6316</v>
      </c>
      <c r="G20" s="111">
        <v>944</v>
      </c>
      <c r="H20" s="14">
        <v>1428.2</v>
      </c>
      <c r="I20" s="9">
        <v>11825.2</v>
      </c>
      <c r="J20" s="14">
        <v>3000</v>
      </c>
      <c r="K20" s="14">
        <v>7090.2</v>
      </c>
      <c r="L20" s="14">
        <v>206</v>
      </c>
      <c r="M20" s="14">
        <v>1361</v>
      </c>
      <c r="N20" s="14">
        <v>168</v>
      </c>
      <c r="O20" s="14">
        <v>105</v>
      </c>
    </row>
    <row r="21" spans="1:15" ht="15">
      <c r="A21" s="67">
        <v>13</v>
      </c>
      <c r="B21" s="16" t="s">
        <v>366</v>
      </c>
      <c r="C21" s="9">
        <v>9639</v>
      </c>
      <c r="D21" s="14">
        <v>3090</v>
      </c>
      <c r="E21" s="14">
        <v>6549</v>
      </c>
      <c r="F21" s="14">
        <v>5177</v>
      </c>
      <c r="G21" s="111">
        <v>797</v>
      </c>
      <c r="H21" s="14">
        <v>1372</v>
      </c>
      <c r="I21" s="9">
        <v>9639</v>
      </c>
      <c r="J21" s="14">
        <v>2000</v>
      </c>
      <c r="K21" s="14">
        <v>6383</v>
      </c>
      <c r="L21" s="14">
        <v>219</v>
      </c>
      <c r="M21" s="14">
        <v>965</v>
      </c>
      <c r="N21" s="14">
        <v>72</v>
      </c>
      <c r="O21" s="14">
        <v>87</v>
      </c>
    </row>
    <row r="22" spans="1:15" ht="15">
      <c r="A22" s="67">
        <v>14</v>
      </c>
      <c r="B22" s="16" t="s">
        <v>330</v>
      </c>
      <c r="C22" s="9">
        <v>7263</v>
      </c>
      <c r="D22" s="14">
        <v>1271</v>
      </c>
      <c r="E22" s="14">
        <v>5992</v>
      </c>
      <c r="F22" s="14">
        <v>5230</v>
      </c>
      <c r="G22" s="111">
        <v>745</v>
      </c>
      <c r="H22" s="14">
        <v>762</v>
      </c>
      <c r="I22" s="9">
        <v>7263</v>
      </c>
      <c r="J22" s="14">
        <v>800</v>
      </c>
      <c r="K22" s="14">
        <v>5556</v>
      </c>
      <c r="L22" s="14">
        <v>131</v>
      </c>
      <c r="M22" s="14">
        <v>750</v>
      </c>
      <c r="N22" s="14">
        <v>26</v>
      </c>
      <c r="O22" s="14">
        <v>81</v>
      </c>
    </row>
    <row r="23" spans="1:15" ht="15">
      <c r="A23" s="67">
        <v>15</v>
      </c>
      <c r="B23" s="16" t="s">
        <v>331</v>
      </c>
      <c r="C23" s="9">
        <v>11901</v>
      </c>
      <c r="D23" s="14">
        <v>5305</v>
      </c>
      <c r="E23" s="14">
        <v>6596</v>
      </c>
      <c r="F23" s="14">
        <v>5475</v>
      </c>
      <c r="G23" s="111">
        <v>800</v>
      </c>
      <c r="H23" s="14">
        <v>1121</v>
      </c>
      <c r="I23" s="9">
        <v>11901</v>
      </c>
      <c r="J23" s="14">
        <v>4700</v>
      </c>
      <c r="K23" s="14">
        <v>6207</v>
      </c>
      <c r="L23" s="14">
        <v>217</v>
      </c>
      <c r="M23" s="14">
        <v>748</v>
      </c>
      <c r="N23" s="14">
        <v>29</v>
      </c>
      <c r="O23" s="14">
        <v>79</v>
      </c>
    </row>
    <row r="24" spans="1:15" ht="15">
      <c r="A24" s="67">
        <v>16</v>
      </c>
      <c r="B24" s="16" t="s">
        <v>332</v>
      </c>
      <c r="C24" s="9">
        <v>8272</v>
      </c>
      <c r="D24" s="14">
        <v>2124</v>
      </c>
      <c r="E24" s="14">
        <v>6148</v>
      </c>
      <c r="F24" s="14">
        <v>5102</v>
      </c>
      <c r="G24" s="111">
        <v>763</v>
      </c>
      <c r="H24" s="14">
        <v>1046</v>
      </c>
      <c r="I24" s="9">
        <v>8272</v>
      </c>
      <c r="J24" s="14">
        <v>1000</v>
      </c>
      <c r="K24" s="14">
        <v>6189</v>
      </c>
      <c r="L24" s="14">
        <v>155</v>
      </c>
      <c r="M24" s="14">
        <v>810</v>
      </c>
      <c r="N24" s="14">
        <v>118</v>
      </c>
      <c r="O24" s="14">
        <v>96</v>
      </c>
    </row>
    <row r="25" spans="1:15" ht="15">
      <c r="A25" s="67">
        <v>17</v>
      </c>
      <c r="B25" s="16" t="s">
        <v>367</v>
      </c>
      <c r="C25" s="9">
        <v>9455.8</v>
      </c>
      <c r="D25" s="14">
        <v>2978</v>
      </c>
      <c r="E25" s="14">
        <v>6477.8</v>
      </c>
      <c r="F25" s="14">
        <v>5429</v>
      </c>
      <c r="G25" s="111">
        <v>756</v>
      </c>
      <c r="H25" s="14">
        <v>1048.8</v>
      </c>
      <c r="I25" s="9">
        <v>9455.8</v>
      </c>
      <c r="J25" s="14">
        <v>2100</v>
      </c>
      <c r="K25" s="14">
        <v>6245.8</v>
      </c>
      <c r="L25" s="14">
        <v>263</v>
      </c>
      <c r="M25" s="14">
        <v>847</v>
      </c>
      <c r="N25" s="14"/>
      <c r="O25" s="14">
        <v>98</v>
      </c>
    </row>
    <row r="26" spans="1:15" ht="15">
      <c r="A26" s="67">
        <v>18</v>
      </c>
      <c r="B26" s="16" t="s">
        <v>368</v>
      </c>
      <c r="C26" s="9">
        <v>10610.3</v>
      </c>
      <c r="D26" s="14">
        <v>1089</v>
      </c>
      <c r="E26" s="14">
        <v>9521.3</v>
      </c>
      <c r="F26" s="14">
        <v>6634</v>
      </c>
      <c r="G26" s="111">
        <v>994</v>
      </c>
      <c r="H26" s="14">
        <v>2887.3</v>
      </c>
      <c r="I26" s="9">
        <v>10610.3</v>
      </c>
      <c r="J26" s="14">
        <v>500</v>
      </c>
      <c r="K26" s="14">
        <v>7278.3</v>
      </c>
      <c r="L26" s="14">
        <v>167</v>
      </c>
      <c r="M26" s="14">
        <v>2554</v>
      </c>
      <c r="N26" s="14">
        <v>111</v>
      </c>
      <c r="O26" s="14">
        <v>90</v>
      </c>
    </row>
    <row r="27" spans="1:15" ht="15">
      <c r="A27" s="67">
        <v>19</v>
      </c>
      <c r="B27" s="16" t="s">
        <v>369</v>
      </c>
      <c r="C27" s="9">
        <v>18845.6</v>
      </c>
      <c r="D27" s="14">
        <v>16559</v>
      </c>
      <c r="E27" s="14">
        <v>2286.6</v>
      </c>
      <c r="F27" s="14">
        <v>508</v>
      </c>
      <c r="G27" s="111">
        <v>508</v>
      </c>
      <c r="H27" s="14">
        <v>1778.6</v>
      </c>
      <c r="I27" s="9">
        <v>18845.6</v>
      </c>
      <c r="J27" s="14">
        <v>7760</v>
      </c>
      <c r="K27" s="14">
        <v>8971.6</v>
      </c>
      <c r="L27" s="14">
        <v>340</v>
      </c>
      <c r="M27" s="14">
        <v>1695</v>
      </c>
      <c r="N27" s="14">
        <v>79</v>
      </c>
      <c r="O27" s="14">
        <v>136</v>
      </c>
    </row>
    <row r="28" spans="1:15" ht="15">
      <c r="A28" s="67">
        <v>20</v>
      </c>
      <c r="B28" s="16" t="s">
        <v>335</v>
      </c>
      <c r="C28" s="9">
        <v>14763.474</v>
      </c>
      <c r="D28" s="14">
        <v>9346</v>
      </c>
      <c r="E28" s="14">
        <v>5417.474</v>
      </c>
      <c r="F28" s="14">
        <v>3556</v>
      </c>
      <c r="G28" s="111">
        <v>967</v>
      </c>
      <c r="H28" s="14">
        <v>1861.474</v>
      </c>
      <c r="I28" s="9">
        <v>14763.474</v>
      </c>
      <c r="J28" s="14">
        <v>5400</v>
      </c>
      <c r="K28" s="14">
        <v>7565.474</v>
      </c>
      <c r="L28" s="14">
        <v>274</v>
      </c>
      <c r="M28" s="14">
        <v>1501</v>
      </c>
      <c r="N28" s="14">
        <v>23</v>
      </c>
      <c r="O28" s="14">
        <v>105</v>
      </c>
    </row>
    <row r="29" spans="1:15" ht="15">
      <c r="A29" s="67">
        <v>21</v>
      </c>
      <c r="B29" s="16" t="s">
        <v>336</v>
      </c>
      <c r="C29" s="9">
        <v>11980.6</v>
      </c>
      <c r="D29" s="14">
        <v>4718</v>
      </c>
      <c r="E29" s="14">
        <v>7262.6</v>
      </c>
      <c r="F29" s="14">
        <v>5469</v>
      </c>
      <c r="G29" s="111">
        <v>896</v>
      </c>
      <c r="H29" s="14">
        <v>1793.6</v>
      </c>
      <c r="I29" s="9">
        <v>11980.6</v>
      </c>
      <c r="J29" s="14">
        <v>3540</v>
      </c>
      <c r="K29" s="14">
        <v>6947.6</v>
      </c>
      <c r="L29" s="14">
        <v>217</v>
      </c>
      <c r="M29" s="14">
        <v>1276</v>
      </c>
      <c r="N29" s="14"/>
      <c r="O29" s="14">
        <v>101</v>
      </c>
    </row>
    <row r="30" spans="1:15" ht="15">
      <c r="A30" s="67">
        <v>22</v>
      </c>
      <c r="B30" s="16" t="s">
        <v>370</v>
      </c>
      <c r="C30" s="9">
        <v>10932.5</v>
      </c>
      <c r="D30" s="14">
        <v>4936</v>
      </c>
      <c r="E30" s="14">
        <v>5996.5</v>
      </c>
      <c r="F30" s="14">
        <v>5049</v>
      </c>
      <c r="G30" s="111">
        <v>746</v>
      </c>
      <c r="H30" s="14">
        <v>947.5</v>
      </c>
      <c r="I30" s="9">
        <v>10932.5</v>
      </c>
      <c r="J30" s="14">
        <v>3500</v>
      </c>
      <c r="K30" s="14">
        <v>6131.5</v>
      </c>
      <c r="L30" s="14">
        <v>211</v>
      </c>
      <c r="M30" s="14">
        <v>809</v>
      </c>
      <c r="N30" s="14">
        <v>281</v>
      </c>
      <c r="O30" s="14">
        <v>96</v>
      </c>
    </row>
  </sheetData>
  <sheetProtection/>
  <mergeCells count="19">
    <mergeCell ref="J5:N5"/>
    <mergeCell ref="M1:O1"/>
    <mergeCell ref="A3:O3"/>
    <mergeCell ref="E6:E7"/>
    <mergeCell ref="D6:D7"/>
    <mergeCell ref="D5:H5"/>
    <mergeCell ref="C5:C7"/>
    <mergeCell ref="B5:B7"/>
    <mergeCell ref="A5:A7"/>
    <mergeCell ref="A2:O2"/>
    <mergeCell ref="O5:O7"/>
    <mergeCell ref="I5:I7"/>
    <mergeCell ref="F6:H6"/>
    <mergeCell ref="M4:O4"/>
    <mergeCell ref="N6:N7"/>
    <mergeCell ref="M6:M7"/>
    <mergeCell ref="L6:L7"/>
    <mergeCell ref="K6:K7"/>
    <mergeCell ref="J6:J7"/>
  </mergeCells>
  <printOptions/>
  <pageMargins left="0.7" right="0.7" top="0.5" bottom="0.34" header="0.3" footer="0.3"/>
  <pageSetup fitToHeight="0" fitToWidth="1"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3" sqref="A3:Q3"/>
    </sheetView>
  </sheetViews>
  <sheetFormatPr defaultColWidth="9.140625" defaultRowHeight="15"/>
  <cols>
    <col min="1" max="1" width="4.140625" style="65" customWidth="1"/>
    <col min="2" max="2" width="16.140625" style="18" customWidth="1"/>
    <col min="3" max="5" width="11.00390625" style="18" bestFit="1" customWidth="1"/>
    <col min="6" max="10" width="10.00390625" style="18" bestFit="1" customWidth="1"/>
    <col min="11" max="11" width="9.28125" style="18" bestFit="1" customWidth="1"/>
    <col min="12" max="12" width="11.00390625" style="23" bestFit="1" customWidth="1"/>
    <col min="13" max="15" width="11.00390625" style="18" bestFit="1" customWidth="1"/>
    <col min="16" max="16" width="11.421875" style="18" customWidth="1"/>
    <col min="17" max="17" width="10.00390625" style="18" bestFit="1" customWidth="1"/>
    <col min="18" max="16384" width="9.140625" style="18" customWidth="1"/>
  </cols>
  <sheetData>
    <row r="1" spans="16:17" ht="15">
      <c r="P1" s="189" t="s">
        <v>394</v>
      </c>
      <c r="Q1" s="189"/>
    </row>
    <row r="2" spans="1:17" ht="15">
      <c r="A2" s="190" t="s">
        <v>372</v>
      </c>
      <c r="B2" s="190"/>
      <c r="C2" s="190"/>
      <c r="D2" s="190"/>
      <c r="E2" s="190"/>
      <c r="F2" s="190"/>
      <c r="G2" s="190"/>
      <c r="H2" s="190"/>
      <c r="I2" s="190"/>
      <c r="J2" s="190"/>
      <c r="K2" s="190"/>
      <c r="L2" s="190"/>
      <c r="M2" s="190"/>
      <c r="N2" s="190"/>
      <c r="O2" s="190"/>
      <c r="P2" s="190"/>
      <c r="Q2" s="190"/>
    </row>
    <row r="3" spans="1:17" ht="15">
      <c r="A3" s="185" t="s">
        <v>447</v>
      </c>
      <c r="B3" s="185"/>
      <c r="C3" s="185"/>
      <c r="D3" s="185"/>
      <c r="E3" s="185"/>
      <c r="F3" s="185"/>
      <c r="G3" s="185"/>
      <c r="H3" s="185"/>
      <c r="I3" s="185"/>
      <c r="J3" s="185"/>
      <c r="K3" s="185"/>
      <c r="L3" s="185"/>
      <c r="M3" s="185"/>
      <c r="N3" s="185"/>
      <c r="O3" s="185"/>
      <c r="P3" s="185"/>
      <c r="Q3" s="185"/>
    </row>
    <row r="4" spans="13:17" ht="15">
      <c r="M4" s="90">
        <v>6033.473999999987</v>
      </c>
      <c r="P4" s="191" t="s">
        <v>43</v>
      </c>
      <c r="Q4" s="191"/>
    </row>
    <row r="5" spans="1:17" ht="15" customHeight="1">
      <c r="A5" s="187" t="s">
        <v>3</v>
      </c>
      <c r="B5" s="186" t="s">
        <v>153</v>
      </c>
      <c r="C5" s="186" t="s">
        <v>355</v>
      </c>
      <c r="D5" s="186" t="s">
        <v>78</v>
      </c>
      <c r="E5" s="186"/>
      <c r="F5" s="186"/>
      <c r="G5" s="186"/>
      <c r="H5" s="186"/>
      <c r="I5" s="188" t="s">
        <v>6</v>
      </c>
      <c r="J5" s="186" t="s">
        <v>78</v>
      </c>
      <c r="K5" s="186"/>
      <c r="L5" s="188" t="s">
        <v>356</v>
      </c>
      <c r="M5" s="186" t="s">
        <v>78</v>
      </c>
      <c r="N5" s="186"/>
      <c r="O5" s="186"/>
      <c r="P5" s="186"/>
      <c r="Q5" s="186"/>
    </row>
    <row r="6" spans="1:17" ht="15">
      <c r="A6" s="187"/>
      <c r="B6" s="186"/>
      <c r="C6" s="186"/>
      <c r="D6" s="186" t="s">
        <v>357</v>
      </c>
      <c r="E6" s="186" t="s">
        <v>358</v>
      </c>
      <c r="F6" s="186" t="s">
        <v>78</v>
      </c>
      <c r="G6" s="186"/>
      <c r="H6" s="186"/>
      <c r="I6" s="188"/>
      <c r="J6" s="186"/>
      <c r="K6" s="186"/>
      <c r="L6" s="188"/>
      <c r="M6" s="186" t="s">
        <v>357</v>
      </c>
      <c r="N6" s="186" t="s">
        <v>358</v>
      </c>
      <c r="O6" s="186" t="s">
        <v>78</v>
      </c>
      <c r="P6" s="186"/>
      <c r="Q6" s="186"/>
    </row>
    <row r="7" spans="1:17" s="23" customFormat="1" ht="114" customHeight="1">
      <c r="A7" s="187"/>
      <c r="B7" s="186"/>
      <c r="C7" s="186"/>
      <c r="D7" s="186"/>
      <c r="E7" s="186"/>
      <c r="F7" s="93" t="s">
        <v>359</v>
      </c>
      <c r="G7" s="93" t="s">
        <v>360</v>
      </c>
      <c r="H7" s="21" t="s">
        <v>361</v>
      </c>
      <c r="I7" s="188"/>
      <c r="J7" s="21" t="s">
        <v>135</v>
      </c>
      <c r="K7" s="21" t="s">
        <v>136</v>
      </c>
      <c r="L7" s="188"/>
      <c r="M7" s="186"/>
      <c r="N7" s="186"/>
      <c r="O7" s="93" t="s">
        <v>359</v>
      </c>
      <c r="P7" s="21" t="s">
        <v>362</v>
      </c>
      <c r="Q7" s="21" t="s">
        <v>361</v>
      </c>
    </row>
    <row r="8" spans="1:17" s="26" customFormat="1" ht="15">
      <c r="A8" s="20"/>
      <c r="B8" s="22" t="s">
        <v>77</v>
      </c>
      <c r="C8" s="22">
        <v>248057</v>
      </c>
      <c r="D8" s="22">
        <v>104450</v>
      </c>
      <c r="E8" s="22">
        <v>143607</v>
      </c>
      <c r="F8" s="22">
        <v>96635</v>
      </c>
      <c r="G8" s="22">
        <v>18976</v>
      </c>
      <c r="H8" s="22">
        <v>27996</v>
      </c>
      <c r="I8" s="22">
        <v>25009.473999999995</v>
      </c>
      <c r="J8" s="22">
        <v>18976</v>
      </c>
      <c r="K8" s="22">
        <v>6033.474000000001</v>
      </c>
      <c r="L8" s="22">
        <v>254090.474</v>
      </c>
      <c r="M8" s="22">
        <v>104450</v>
      </c>
      <c r="N8" s="22">
        <v>149640.47400000002</v>
      </c>
      <c r="O8" s="22">
        <v>115611</v>
      </c>
      <c r="P8" s="22">
        <v>18976</v>
      </c>
      <c r="Q8" s="22">
        <v>34029.473999999995</v>
      </c>
    </row>
    <row r="9" spans="1:17" ht="15">
      <c r="A9" s="66">
        <v>1</v>
      </c>
      <c r="B9" s="24" t="s">
        <v>314</v>
      </c>
      <c r="C9" s="25">
        <v>12396</v>
      </c>
      <c r="D9" s="25">
        <v>1715</v>
      </c>
      <c r="E9" s="25">
        <v>10681</v>
      </c>
      <c r="F9" s="25">
        <v>5852</v>
      </c>
      <c r="G9" s="25">
        <v>1025</v>
      </c>
      <c r="H9" s="25">
        <v>3804</v>
      </c>
      <c r="I9" s="25">
        <v>1038</v>
      </c>
      <c r="J9" s="25">
        <v>1025</v>
      </c>
      <c r="K9" s="25">
        <v>13</v>
      </c>
      <c r="L9" s="22">
        <v>12409</v>
      </c>
      <c r="M9" s="25">
        <v>1715</v>
      </c>
      <c r="N9" s="25">
        <v>10694</v>
      </c>
      <c r="O9" s="25">
        <v>6877</v>
      </c>
      <c r="P9" s="25">
        <v>1025</v>
      </c>
      <c r="Q9" s="25">
        <v>3817</v>
      </c>
    </row>
    <row r="10" spans="1:17" ht="15">
      <c r="A10" s="66">
        <v>2</v>
      </c>
      <c r="B10" s="24" t="s">
        <v>316</v>
      </c>
      <c r="C10" s="25">
        <v>13182</v>
      </c>
      <c r="D10" s="25">
        <v>5112</v>
      </c>
      <c r="E10" s="25">
        <v>8070</v>
      </c>
      <c r="F10" s="25">
        <v>5484</v>
      </c>
      <c r="G10" s="25">
        <v>1128</v>
      </c>
      <c r="H10" s="25">
        <v>1458</v>
      </c>
      <c r="I10" s="25">
        <v>1719.5</v>
      </c>
      <c r="J10" s="25">
        <v>1128</v>
      </c>
      <c r="K10" s="25">
        <v>591.5</v>
      </c>
      <c r="L10" s="22">
        <v>13773.5</v>
      </c>
      <c r="M10" s="25">
        <v>5112</v>
      </c>
      <c r="N10" s="25">
        <v>8661.5</v>
      </c>
      <c r="O10" s="25">
        <v>6612</v>
      </c>
      <c r="P10" s="25">
        <v>1128</v>
      </c>
      <c r="Q10" s="25">
        <v>2049.5</v>
      </c>
    </row>
    <row r="11" spans="1:17" ht="15">
      <c r="A11" s="66">
        <v>3</v>
      </c>
      <c r="B11" s="24" t="s">
        <v>363</v>
      </c>
      <c r="C11" s="25">
        <v>11055</v>
      </c>
      <c r="D11" s="25">
        <v>5121</v>
      </c>
      <c r="E11" s="25">
        <v>5934</v>
      </c>
      <c r="F11" s="25">
        <v>4432</v>
      </c>
      <c r="G11" s="25">
        <v>824</v>
      </c>
      <c r="H11" s="25">
        <v>678</v>
      </c>
      <c r="I11" s="25">
        <v>1096.5</v>
      </c>
      <c r="J11" s="25">
        <v>824</v>
      </c>
      <c r="K11" s="25">
        <v>272.5</v>
      </c>
      <c r="L11" s="22">
        <v>11327.5</v>
      </c>
      <c r="M11" s="25">
        <v>5121</v>
      </c>
      <c r="N11" s="25">
        <v>6206.5</v>
      </c>
      <c r="O11" s="25">
        <v>5256</v>
      </c>
      <c r="P11" s="25">
        <v>824</v>
      </c>
      <c r="Q11" s="25">
        <v>950.5</v>
      </c>
    </row>
    <row r="12" spans="1:17" ht="15">
      <c r="A12" s="66">
        <v>4</v>
      </c>
      <c r="B12" s="24" t="s">
        <v>318</v>
      </c>
      <c r="C12" s="25">
        <v>9397</v>
      </c>
      <c r="D12" s="25">
        <v>3510</v>
      </c>
      <c r="E12" s="25">
        <v>5887</v>
      </c>
      <c r="F12" s="25">
        <v>4200</v>
      </c>
      <c r="G12" s="25">
        <v>770</v>
      </c>
      <c r="H12" s="25">
        <v>917</v>
      </c>
      <c r="I12" s="25">
        <v>1033.2</v>
      </c>
      <c r="J12" s="25">
        <v>770</v>
      </c>
      <c r="K12" s="25">
        <v>263.2</v>
      </c>
      <c r="L12" s="22">
        <v>9660.2</v>
      </c>
      <c r="M12" s="25">
        <v>3510</v>
      </c>
      <c r="N12" s="25">
        <v>6150.2</v>
      </c>
      <c r="O12" s="25">
        <v>4970</v>
      </c>
      <c r="P12" s="25">
        <v>770</v>
      </c>
      <c r="Q12" s="25">
        <v>1180.2</v>
      </c>
    </row>
    <row r="13" spans="1:17" ht="15">
      <c r="A13" s="66">
        <v>5</v>
      </c>
      <c r="B13" s="24" t="s">
        <v>319</v>
      </c>
      <c r="C13" s="25">
        <v>9935</v>
      </c>
      <c r="D13" s="25">
        <v>2485</v>
      </c>
      <c r="E13" s="25">
        <v>7450</v>
      </c>
      <c r="F13" s="25">
        <v>5392</v>
      </c>
      <c r="G13" s="25">
        <v>1005</v>
      </c>
      <c r="H13" s="25">
        <v>1053</v>
      </c>
      <c r="I13" s="25">
        <v>1141</v>
      </c>
      <c r="J13" s="25">
        <v>1005</v>
      </c>
      <c r="K13" s="25">
        <v>136</v>
      </c>
      <c r="L13" s="22">
        <v>10071</v>
      </c>
      <c r="M13" s="25">
        <v>2485</v>
      </c>
      <c r="N13" s="25">
        <v>7586</v>
      </c>
      <c r="O13" s="25">
        <v>6397</v>
      </c>
      <c r="P13" s="25">
        <v>1005</v>
      </c>
      <c r="Q13" s="25">
        <v>1189</v>
      </c>
    </row>
    <row r="14" spans="1:17" ht="15">
      <c r="A14" s="66">
        <v>6</v>
      </c>
      <c r="B14" s="24" t="s">
        <v>320</v>
      </c>
      <c r="C14" s="25">
        <v>7705</v>
      </c>
      <c r="D14" s="25">
        <v>2071</v>
      </c>
      <c r="E14" s="25">
        <v>5634</v>
      </c>
      <c r="F14" s="25">
        <v>4190</v>
      </c>
      <c r="G14" s="25">
        <v>727</v>
      </c>
      <c r="H14" s="25">
        <v>717</v>
      </c>
      <c r="I14" s="25">
        <v>1113</v>
      </c>
      <c r="J14" s="25">
        <v>727</v>
      </c>
      <c r="K14" s="25">
        <v>386</v>
      </c>
      <c r="L14" s="22">
        <v>8091</v>
      </c>
      <c r="M14" s="25">
        <v>2071</v>
      </c>
      <c r="N14" s="25">
        <v>6020</v>
      </c>
      <c r="O14" s="25">
        <v>4917</v>
      </c>
      <c r="P14" s="25">
        <v>727</v>
      </c>
      <c r="Q14" s="25">
        <v>1103</v>
      </c>
    </row>
    <row r="15" spans="1:17" ht="15">
      <c r="A15" s="66">
        <v>7</v>
      </c>
      <c r="B15" s="24" t="s">
        <v>321</v>
      </c>
      <c r="C15" s="25">
        <v>10919</v>
      </c>
      <c r="D15" s="25">
        <v>5224</v>
      </c>
      <c r="E15" s="25">
        <v>5695</v>
      </c>
      <c r="F15" s="25">
        <v>3822</v>
      </c>
      <c r="G15" s="25">
        <v>951</v>
      </c>
      <c r="H15" s="25">
        <v>922</v>
      </c>
      <c r="I15" s="25">
        <v>1091</v>
      </c>
      <c r="J15" s="25">
        <v>951</v>
      </c>
      <c r="K15" s="25">
        <v>140</v>
      </c>
      <c r="L15" s="22">
        <v>11059</v>
      </c>
      <c r="M15" s="25">
        <v>5224</v>
      </c>
      <c r="N15" s="25">
        <v>5835</v>
      </c>
      <c r="O15" s="25">
        <v>4773</v>
      </c>
      <c r="P15" s="25">
        <v>951</v>
      </c>
      <c r="Q15" s="25">
        <v>1062</v>
      </c>
    </row>
    <row r="16" spans="1:17" ht="15">
      <c r="A16" s="66">
        <v>8</v>
      </c>
      <c r="B16" s="24" t="s">
        <v>322</v>
      </c>
      <c r="C16" s="25">
        <v>13242</v>
      </c>
      <c r="D16" s="25">
        <v>7648</v>
      </c>
      <c r="E16" s="25">
        <v>5594</v>
      </c>
      <c r="F16" s="25">
        <v>4080</v>
      </c>
      <c r="G16" s="25">
        <v>648</v>
      </c>
      <c r="H16" s="25">
        <v>866</v>
      </c>
      <c r="I16" s="25">
        <v>1035.5</v>
      </c>
      <c r="J16" s="25">
        <v>648</v>
      </c>
      <c r="K16" s="25">
        <v>387.5</v>
      </c>
      <c r="L16" s="22">
        <v>13629.5</v>
      </c>
      <c r="M16" s="25">
        <v>7648</v>
      </c>
      <c r="N16" s="25">
        <v>5981.5</v>
      </c>
      <c r="O16" s="25">
        <v>4728</v>
      </c>
      <c r="P16" s="25">
        <v>648</v>
      </c>
      <c r="Q16" s="25">
        <v>1253.5</v>
      </c>
    </row>
    <row r="17" spans="1:17" ht="15">
      <c r="A17" s="66">
        <v>9</v>
      </c>
      <c r="B17" s="24" t="s">
        <v>324</v>
      </c>
      <c r="C17" s="25">
        <v>10105</v>
      </c>
      <c r="D17" s="25">
        <v>4087</v>
      </c>
      <c r="E17" s="25">
        <v>6018</v>
      </c>
      <c r="F17" s="25">
        <v>4394</v>
      </c>
      <c r="G17" s="25">
        <v>830</v>
      </c>
      <c r="H17" s="25">
        <v>794</v>
      </c>
      <c r="I17" s="25">
        <v>1295.5</v>
      </c>
      <c r="J17" s="25">
        <v>830</v>
      </c>
      <c r="K17" s="25">
        <v>465.5</v>
      </c>
      <c r="L17" s="22">
        <v>10570.5</v>
      </c>
      <c r="M17" s="25">
        <v>4087</v>
      </c>
      <c r="N17" s="25">
        <v>6483.5</v>
      </c>
      <c r="O17" s="25">
        <v>5224</v>
      </c>
      <c r="P17" s="25">
        <v>830</v>
      </c>
      <c r="Q17" s="25">
        <v>1259.5</v>
      </c>
    </row>
    <row r="18" spans="1:17" ht="15">
      <c r="A18" s="66">
        <v>10</v>
      </c>
      <c r="B18" s="24" t="s">
        <v>325</v>
      </c>
      <c r="C18" s="25">
        <v>10004</v>
      </c>
      <c r="D18" s="25">
        <v>4723</v>
      </c>
      <c r="E18" s="25">
        <v>5281</v>
      </c>
      <c r="F18" s="25">
        <v>3626</v>
      </c>
      <c r="G18" s="25">
        <v>784</v>
      </c>
      <c r="H18" s="25">
        <v>871</v>
      </c>
      <c r="I18" s="25">
        <v>1309.5</v>
      </c>
      <c r="J18" s="25">
        <v>784</v>
      </c>
      <c r="K18" s="25">
        <v>525.5</v>
      </c>
      <c r="L18" s="22">
        <v>10529.5</v>
      </c>
      <c r="M18" s="25">
        <v>4723</v>
      </c>
      <c r="N18" s="25">
        <v>5806.5</v>
      </c>
      <c r="O18" s="25">
        <v>4410</v>
      </c>
      <c r="P18" s="25">
        <v>784</v>
      </c>
      <c r="Q18" s="25">
        <v>1396.5</v>
      </c>
    </row>
    <row r="19" spans="1:17" ht="15">
      <c r="A19" s="66">
        <v>11</v>
      </c>
      <c r="B19" s="24" t="s">
        <v>364</v>
      </c>
      <c r="C19" s="25">
        <v>17147</v>
      </c>
      <c r="D19" s="25">
        <v>7257</v>
      </c>
      <c r="E19" s="25">
        <v>9890</v>
      </c>
      <c r="F19" s="25">
        <v>6134</v>
      </c>
      <c r="G19" s="25">
        <v>1368</v>
      </c>
      <c r="H19" s="25">
        <v>2388</v>
      </c>
      <c r="I19" s="25">
        <v>1702.3</v>
      </c>
      <c r="J19" s="25">
        <v>1368</v>
      </c>
      <c r="K19" s="25">
        <v>334.3</v>
      </c>
      <c r="L19" s="22">
        <v>17481.3</v>
      </c>
      <c r="M19" s="25">
        <v>7257</v>
      </c>
      <c r="N19" s="25">
        <v>10224.3</v>
      </c>
      <c r="O19" s="25">
        <v>7502</v>
      </c>
      <c r="P19" s="25">
        <v>1368</v>
      </c>
      <c r="Q19" s="25">
        <v>2722.3</v>
      </c>
    </row>
    <row r="20" spans="1:17" ht="15">
      <c r="A20" s="66">
        <v>12</v>
      </c>
      <c r="B20" s="24" t="s">
        <v>365</v>
      </c>
      <c r="C20" s="25">
        <v>11758</v>
      </c>
      <c r="D20" s="25">
        <v>4081</v>
      </c>
      <c r="E20" s="25">
        <v>7677</v>
      </c>
      <c r="F20" s="25">
        <v>5372</v>
      </c>
      <c r="G20" s="25">
        <v>944</v>
      </c>
      <c r="H20" s="25">
        <v>1361</v>
      </c>
      <c r="I20" s="25">
        <v>1011.2</v>
      </c>
      <c r="J20" s="25">
        <v>944</v>
      </c>
      <c r="K20" s="25">
        <v>67.2</v>
      </c>
      <c r="L20" s="22">
        <v>11825.2</v>
      </c>
      <c r="M20" s="25">
        <v>4081</v>
      </c>
      <c r="N20" s="25">
        <v>7744.2</v>
      </c>
      <c r="O20" s="25">
        <v>6316</v>
      </c>
      <c r="P20" s="25">
        <v>944</v>
      </c>
      <c r="Q20" s="25">
        <v>1428.2</v>
      </c>
    </row>
    <row r="21" spans="1:17" ht="15">
      <c r="A21" s="66">
        <v>13</v>
      </c>
      <c r="B21" s="24" t="s">
        <v>366</v>
      </c>
      <c r="C21" s="25">
        <v>9232</v>
      </c>
      <c r="D21" s="25">
        <v>3090</v>
      </c>
      <c r="E21" s="25">
        <v>6142</v>
      </c>
      <c r="F21" s="25">
        <v>4380</v>
      </c>
      <c r="G21" s="25">
        <v>797</v>
      </c>
      <c r="H21" s="25">
        <v>965</v>
      </c>
      <c r="I21" s="25">
        <v>1204</v>
      </c>
      <c r="J21" s="25">
        <v>797</v>
      </c>
      <c r="K21" s="25">
        <v>407</v>
      </c>
      <c r="L21" s="22">
        <v>9639</v>
      </c>
      <c r="M21" s="25">
        <v>3090</v>
      </c>
      <c r="N21" s="25">
        <v>6549</v>
      </c>
      <c r="O21" s="25">
        <v>5177</v>
      </c>
      <c r="P21" s="25">
        <v>797</v>
      </c>
      <c r="Q21" s="25">
        <v>1372</v>
      </c>
    </row>
    <row r="22" spans="1:17" ht="15">
      <c r="A22" s="66">
        <v>14</v>
      </c>
      <c r="B22" s="24" t="s">
        <v>330</v>
      </c>
      <c r="C22" s="25">
        <v>7251</v>
      </c>
      <c r="D22" s="25">
        <v>1271</v>
      </c>
      <c r="E22" s="25">
        <v>5980</v>
      </c>
      <c r="F22" s="25">
        <v>4485</v>
      </c>
      <c r="G22" s="25">
        <v>745</v>
      </c>
      <c r="H22" s="25">
        <v>750</v>
      </c>
      <c r="I22" s="25">
        <v>757</v>
      </c>
      <c r="J22" s="25">
        <v>745</v>
      </c>
      <c r="K22" s="25">
        <v>12</v>
      </c>
      <c r="L22" s="22">
        <v>7263</v>
      </c>
      <c r="M22" s="25">
        <v>1271</v>
      </c>
      <c r="N22" s="25">
        <v>5992</v>
      </c>
      <c r="O22" s="25">
        <v>5230</v>
      </c>
      <c r="P22" s="25">
        <v>745</v>
      </c>
      <c r="Q22" s="25">
        <v>762</v>
      </c>
    </row>
    <row r="23" spans="1:17" ht="15">
      <c r="A23" s="66">
        <v>15</v>
      </c>
      <c r="B23" s="24" t="s">
        <v>331</v>
      </c>
      <c r="C23" s="25">
        <v>11528</v>
      </c>
      <c r="D23" s="25">
        <v>5305</v>
      </c>
      <c r="E23" s="25">
        <v>6223</v>
      </c>
      <c r="F23" s="25">
        <v>4675</v>
      </c>
      <c r="G23" s="25">
        <v>800</v>
      </c>
      <c r="H23" s="25">
        <v>748</v>
      </c>
      <c r="I23" s="25">
        <v>1173</v>
      </c>
      <c r="J23" s="25">
        <v>800</v>
      </c>
      <c r="K23" s="25">
        <v>373</v>
      </c>
      <c r="L23" s="22">
        <v>11901</v>
      </c>
      <c r="M23" s="25">
        <v>5305</v>
      </c>
      <c r="N23" s="25">
        <v>6596</v>
      </c>
      <c r="O23" s="25">
        <v>5475</v>
      </c>
      <c r="P23" s="25">
        <v>800</v>
      </c>
      <c r="Q23" s="25">
        <v>1121</v>
      </c>
    </row>
    <row r="24" spans="1:17" ht="15">
      <c r="A24" s="66">
        <v>16</v>
      </c>
      <c r="B24" s="24" t="s">
        <v>332</v>
      </c>
      <c r="C24" s="25">
        <v>8036</v>
      </c>
      <c r="D24" s="25">
        <v>2124</v>
      </c>
      <c r="E24" s="25">
        <v>5912</v>
      </c>
      <c r="F24" s="25">
        <v>4339</v>
      </c>
      <c r="G24" s="25">
        <v>763</v>
      </c>
      <c r="H24" s="25">
        <v>810</v>
      </c>
      <c r="I24" s="25">
        <v>999</v>
      </c>
      <c r="J24" s="25">
        <v>763</v>
      </c>
      <c r="K24" s="25">
        <v>236</v>
      </c>
      <c r="L24" s="22">
        <v>8272</v>
      </c>
      <c r="M24" s="25">
        <v>2124</v>
      </c>
      <c r="N24" s="25">
        <v>6148</v>
      </c>
      <c r="O24" s="25">
        <v>5102</v>
      </c>
      <c r="P24" s="25">
        <v>763</v>
      </c>
      <c r="Q24" s="25">
        <v>1046</v>
      </c>
    </row>
    <row r="25" spans="1:17" ht="15">
      <c r="A25" s="66">
        <v>17</v>
      </c>
      <c r="B25" s="24" t="s">
        <v>367</v>
      </c>
      <c r="C25" s="25">
        <v>9254</v>
      </c>
      <c r="D25" s="25">
        <v>2978</v>
      </c>
      <c r="E25" s="25">
        <v>6276</v>
      </c>
      <c r="F25" s="25">
        <v>4673</v>
      </c>
      <c r="G25" s="25">
        <v>756</v>
      </c>
      <c r="H25" s="25">
        <v>847</v>
      </c>
      <c r="I25" s="25">
        <v>957.8</v>
      </c>
      <c r="J25" s="25">
        <v>756</v>
      </c>
      <c r="K25" s="25">
        <v>201.8</v>
      </c>
      <c r="L25" s="22">
        <v>9455.8</v>
      </c>
      <c r="M25" s="25">
        <v>2978</v>
      </c>
      <c r="N25" s="25">
        <v>6477.8</v>
      </c>
      <c r="O25" s="25">
        <v>5429</v>
      </c>
      <c r="P25" s="25">
        <v>756</v>
      </c>
      <c r="Q25" s="25">
        <v>1048.8</v>
      </c>
    </row>
    <row r="26" spans="1:17" ht="15">
      <c r="A26" s="66">
        <v>18</v>
      </c>
      <c r="B26" s="24" t="s">
        <v>368</v>
      </c>
      <c r="C26" s="25">
        <v>10277</v>
      </c>
      <c r="D26" s="25">
        <v>1089</v>
      </c>
      <c r="E26" s="25">
        <v>9188</v>
      </c>
      <c r="F26" s="25">
        <v>5640</v>
      </c>
      <c r="G26" s="25">
        <v>994</v>
      </c>
      <c r="H26" s="25">
        <v>2554</v>
      </c>
      <c r="I26" s="25">
        <v>1327.3</v>
      </c>
      <c r="J26" s="25">
        <v>994</v>
      </c>
      <c r="K26" s="25">
        <v>333.3</v>
      </c>
      <c r="L26" s="22">
        <v>10610.3</v>
      </c>
      <c r="M26" s="25">
        <v>1089</v>
      </c>
      <c r="N26" s="25">
        <v>9521.3</v>
      </c>
      <c r="O26" s="25">
        <v>6634</v>
      </c>
      <c r="P26" s="25">
        <v>994</v>
      </c>
      <c r="Q26" s="25">
        <v>2887.3</v>
      </c>
    </row>
    <row r="27" spans="1:17" ht="15">
      <c r="A27" s="66">
        <v>19</v>
      </c>
      <c r="B27" s="24" t="s">
        <v>369</v>
      </c>
      <c r="C27" s="25">
        <v>18762</v>
      </c>
      <c r="D27" s="25">
        <v>16559</v>
      </c>
      <c r="E27" s="25">
        <v>2203</v>
      </c>
      <c r="F27" s="25"/>
      <c r="G27" s="25">
        <v>508</v>
      </c>
      <c r="H27" s="25">
        <v>1695</v>
      </c>
      <c r="I27" s="25">
        <v>591.6</v>
      </c>
      <c r="J27" s="25">
        <v>508</v>
      </c>
      <c r="K27" s="25">
        <v>83.6</v>
      </c>
      <c r="L27" s="22">
        <v>18845.6</v>
      </c>
      <c r="M27" s="25">
        <v>16559</v>
      </c>
      <c r="N27" s="25">
        <v>2286.6</v>
      </c>
      <c r="O27" s="25">
        <v>508</v>
      </c>
      <c r="P27" s="25">
        <v>508</v>
      </c>
      <c r="Q27" s="25">
        <v>1778.6</v>
      </c>
    </row>
    <row r="28" spans="1:17" ht="15">
      <c r="A28" s="66">
        <v>20</v>
      </c>
      <c r="B28" s="24" t="s">
        <v>335</v>
      </c>
      <c r="C28" s="25">
        <v>14615</v>
      </c>
      <c r="D28" s="25">
        <v>9346</v>
      </c>
      <c r="E28" s="25">
        <v>5269</v>
      </c>
      <c r="F28" s="25">
        <v>2589</v>
      </c>
      <c r="G28" s="25">
        <v>967</v>
      </c>
      <c r="H28" s="25">
        <v>1713</v>
      </c>
      <c r="I28" s="25">
        <v>1115.474</v>
      </c>
      <c r="J28" s="25">
        <v>967</v>
      </c>
      <c r="K28" s="25">
        <v>148.474</v>
      </c>
      <c r="L28" s="22">
        <v>14763.474</v>
      </c>
      <c r="M28" s="25">
        <v>9346</v>
      </c>
      <c r="N28" s="25">
        <v>5417.474</v>
      </c>
      <c r="O28" s="25">
        <v>3556</v>
      </c>
      <c r="P28" s="25">
        <v>967</v>
      </c>
      <c r="Q28" s="25">
        <v>1861.474</v>
      </c>
    </row>
    <row r="29" spans="1:17" ht="15">
      <c r="A29" s="66">
        <v>21</v>
      </c>
      <c r="B29" s="24" t="s">
        <v>336</v>
      </c>
      <c r="C29" s="25">
        <v>11463</v>
      </c>
      <c r="D29" s="25">
        <v>4718</v>
      </c>
      <c r="E29" s="25">
        <v>6745</v>
      </c>
      <c r="F29" s="25">
        <v>4573</v>
      </c>
      <c r="G29" s="25">
        <v>896</v>
      </c>
      <c r="H29" s="25">
        <v>1276</v>
      </c>
      <c r="I29" s="25">
        <v>1413.6</v>
      </c>
      <c r="J29" s="25">
        <v>896</v>
      </c>
      <c r="K29" s="25">
        <v>517.6</v>
      </c>
      <c r="L29" s="22">
        <v>11980.6</v>
      </c>
      <c r="M29" s="25">
        <v>4718</v>
      </c>
      <c r="N29" s="25">
        <v>7262.6</v>
      </c>
      <c r="O29" s="25">
        <v>5469</v>
      </c>
      <c r="P29" s="25">
        <v>896</v>
      </c>
      <c r="Q29" s="25">
        <v>1793.6</v>
      </c>
    </row>
    <row r="30" spans="1:17" ht="15">
      <c r="A30" s="66">
        <v>22</v>
      </c>
      <c r="B30" s="24" t="s">
        <v>370</v>
      </c>
      <c r="C30" s="25">
        <v>10794</v>
      </c>
      <c r="D30" s="25">
        <v>4936</v>
      </c>
      <c r="E30" s="25">
        <v>5858</v>
      </c>
      <c r="F30" s="25">
        <v>4303</v>
      </c>
      <c r="G30" s="25">
        <v>746</v>
      </c>
      <c r="H30" s="25">
        <v>809</v>
      </c>
      <c r="I30" s="25">
        <v>884.5</v>
      </c>
      <c r="J30" s="25">
        <v>746</v>
      </c>
      <c r="K30" s="25">
        <v>138.5</v>
      </c>
      <c r="L30" s="22">
        <v>10932.5</v>
      </c>
      <c r="M30" s="25">
        <v>4936</v>
      </c>
      <c r="N30" s="25">
        <v>5996.5</v>
      </c>
      <c r="O30" s="25">
        <v>5049</v>
      </c>
      <c r="P30" s="25">
        <v>746</v>
      </c>
      <c r="Q30" s="25">
        <v>947.5</v>
      </c>
    </row>
  </sheetData>
  <sheetProtection/>
  <mergeCells count="18">
    <mergeCell ref="P1:Q1"/>
    <mergeCell ref="A2:Q2"/>
    <mergeCell ref="O6:Q6"/>
    <mergeCell ref="N6:N7"/>
    <mergeCell ref="M6:M7"/>
    <mergeCell ref="M5:Q5"/>
    <mergeCell ref="J5:K6"/>
    <mergeCell ref="F6:H6"/>
    <mergeCell ref="D5:H5"/>
    <mergeCell ref="P4:Q4"/>
    <mergeCell ref="A3:Q3"/>
    <mergeCell ref="E6:E7"/>
    <mergeCell ref="D6:D7"/>
    <mergeCell ref="C5:C7"/>
    <mergeCell ref="B5:B7"/>
    <mergeCell ref="A5:A7"/>
    <mergeCell ref="L5:L7"/>
    <mergeCell ref="I5:I7"/>
  </mergeCells>
  <printOptions/>
  <pageMargins left="0.7" right="0.7" top="0.75" bottom="0.75" header="0.3" footer="0.3"/>
  <pageSetup fitToHeight="0"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A1">
      <selection activeCell="A3" sqref="A3:T3"/>
    </sheetView>
  </sheetViews>
  <sheetFormatPr defaultColWidth="9.140625" defaultRowHeight="15"/>
  <cols>
    <col min="1" max="1" width="6.28125" style="119" customWidth="1"/>
    <col min="2" max="2" width="16.7109375" style="47" customWidth="1"/>
    <col min="3" max="3" width="11.57421875" style="47" bestFit="1" customWidth="1"/>
    <col min="4" max="4" width="10.57421875" style="47" bestFit="1" customWidth="1"/>
    <col min="5" max="5" width="11.57421875" style="47" bestFit="1" customWidth="1"/>
    <col min="6" max="6" width="9.57421875" style="47" bestFit="1" customWidth="1"/>
    <col min="7" max="7" width="10.57421875" style="47" bestFit="1" customWidth="1"/>
    <col min="8" max="9" width="9.57421875" style="47" bestFit="1" customWidth="1"/>
    <col min="10" max="10" width="9.57421875" style="47" customWidth="1"/>
    <col min="11" max="11" width="6.8515625" style="47" customWidth="1"/>
    <col min="12" max="12" width="7.421875" style="47" customWidth="1"/>
    <col min="13" max="13" width="7.8515625" style="47" customWidth="1"/>
    <col min="14" max="14" width="11.57421875" style="47" bestFit="1" customWidth="1"/>
    <col min="15" max="15" width="10.57421875" style="47" bestFit="1" customWidth="1"/>
    <col min="16" max="16" width="9.8515625" style="47" customWidth="1"/>
    <col min="17" max="17" width="7.7109375" style="47" customWidth="1"/>
    <col min="18" max="18" width="10.57421875" style="47" bestFit="1" customWidth="1"/>
    <col min="19" max="19" width="8.421875" style="47" customWidth="1"/>
    <col min="20" max="20" width="9.57421875" style="47" bestFit="1" customWidth="1"/>
    <col min="21" max="16384" width="9.140625" style="47" customWidth="1"/>
  </cols>
  <sheetData>
    <row r="1" spans="19:20" ht="15.75">
      <c r="S1" s="197" t="s">
        <v>395</v>
      </c>
      <c r="T1" s="197"/>
    </row>
    <row r="2" spans="1:20" ht="15.75">
      <c r="A2" s="193" t="s">
        <v>379</v>
      </c>
      <c r="B2" s="193"/>
      <c r="C2" s="193"/>
      <c r="D2" s="193"/>
      <c r="E2" s="193"/>
      <c r="F2" s="193"/>
      <c r="G2" s="193"/>
      <c r="H2" s="193"/>
      <c r="I2" s="193"/>
      <c r="J2" s="193"/>
      <c r="K2" s="193"/>
      <c r="L2" s="193"/>
      <c r="M2" s="193"/>
      <c r="N2" s="193"/>
      <c r="O2" s="193"/>
      <c r="P2" s="193"/>
      <c r="Q2" s="193"/>
      <c r="R2" s="193"/>
      <c r="S2" s="193"/>
      <c r="T2" s="193"/>
    </row>
    <row r="3" spans="1:20" ht="15.75">
      <c r="A3" s="198" t="s">
        <v>447</v>
      </c>
      <c r="B3" s="198"/>
      <c r="C3" s="198"/>
      <c r="D3" s="198"/>
      <c r="E3" s="198"/>
      <c r="F3" s="198"/>
      <c r="G3" s="198"/>
      <c r="H3" s="198"/>
      <c r="I3" s="198"/>
      <c r="J3" s="198"/>
      <c r="K3" s="198"/>
      <c r="L3" s="198"/>
      <c r="M3" s="198"/>
      <c r="N3" s="198"/>
      <c r="O3" s="198"/>
      <c r="P3" s="198"/>
      <c r="Q3" s="198"/>
      <c r="R3" s="198"/>
      <c r="S3" s="198"/>
      <c r="T3" s="198"/>
    </row>
    <row r="4" spans="18:20" ht="15.75">
      <c r="R4" s="199" t="s">
        <v>43</v>
      </c>
      <c r="S4" s="199"/>
      <c r="T4" s="199"/>
    </row>
    <row r="5" spans="1:20" ht="43.5" customHeight="1">
      <c r="A5" s="192" t="s">
        <v>3</v>
      </c>
      <c r="B5" s="192" t="s">
        <v>153</v>
      </c>
      <c r="C5" s="192" t="s">
        <v>373</v>
      </c>
      <c r="D5" s="192" t="s">
        <v>78</v>
      </c>
      <c r="E5" s="192"/>
      <c r="F5" s="192"/>
      <c r="G5" s="192"/>
      <c r="H5" s="192"/>
      <c r="I5" s="194" t="s">
        <v>374</v>
      </c>
      <c r="J5" s="194" t="s">
        <v>392</v>
      </c>
      <c r="K5" s="192" t="s">
        <v>78</v>
      </c>
      <c r="L5" s="192"/>
      <c r="M5" s="192"/>
      <c r="N5" s="192" t="s">
        <v>373</v>
      </c>
      <c r="O5" s="192" t="s">
        <v>78</v>
      </c>
      <c r="P5" s="192"/>
      <c r="Q5" s="192"/>
      <c r="R5" s="192"/>
      <c r="S5" s="192"/>
      <c r="T5" s="192" t="s">
        <v>374</v>
      </c>
    </row>
    <row r="6" spans="1:20" ht="49.5" customHeight="1">
      <c r="A6" s="192"/>
      <c r="B6" s="192"/>
      <c r="C6" s="192"/>
      <c r="D6" s="192" t="s">
        <v>128</v>
      </c>
      <c r="E6" s="192" t="s">
        <v>375</v>
      </c>
      <c r="F6" s="192" t="s">
        <v>376</v>
      </c>
      <c r="G6" s="192" t="s">
        <v>377</v>
      </c>
      <c r="H6" s="192" t="s">
        <v>378</v>
      </c>
      <c r="I6" s="195"/>
      <c r="J6" s="195"/>
      <c r="K6" s="192" t="s">
        <v>143</v>
      </c>
      <c r="L6" s="192" t="s">
        <v>142</v>
      </c>
      <c r="M6" s="192" t="s">
        <v>40</v>
      </c>
      <c r="N6" s="192"/>
      <c r="O6" s="192" t="s">
        <v>128</v>
      </c>
      <c r="P6" s="192" t="s">
        <v>375</v>
      </c>
      <c r="Q6" s="192" t="s">
        <v>376</v>
      </c>
      <c r="R6" s="192" t="s">
        <v>377</v>
      </c>
      <c r="S6" s="192" t="s">
        <v>378</v>
      </c>
      <c r="T6" s="192"/>
    </row>
    <row r="7" spans="1:20" ht="64.5" customHeight="1">
      <c r="A7" s="192"/>
      <c r="B7" s="192"/>
      <c r="C7" s="192"/>
      <c r="D7" s="192"/>
      <c r="E7" s="192"/>
      <c r="F7" s="192"/>
      <c r="G7" s="192"/>
      <c r="H7" s="192"/>
      <c r="I7" s="196"/>
      <c r="J7" s="196"/>
      <c r="K7" s="192"/>
      <c r="L7" s="192"/>
      <c r="M7" s="192"/>
      <c r="N7" s="192"/>
      <c r="O7" s="192"/>
      <c r="P7" s="192"/>
      <c r="Q7" s="192"/>
      <c r="R7" s="192"/>
      <c r="S7" s="192"/>
      <c r="T7" s="192"/>
    </row>
    <row r="8" spans="1:20" s="120" customFormat="1" ht="21.75" customHeight="1">
      <c r="A8" s="112"/>
      <c r="B8" s="49" t="s">
        <v>77</v>
      </c>
      <c r="C8" s="49">
        <v>248057</v>
      </c>
      <c r="D8" s="49">
        <v>70000</v>
      </c>
      <c r="E8" s="49">
        <v>142642</v>
      </c>
      <c r="F8" s="49">
        <v>4983</v>
      </c>
      <c r="G8" s="49">
        <v>27996</v>
      </c>
      <c r="H8" s="49">
        <v>2436</v>
      </c>
      <c r="I8" s="49">
        <v>2086</v>
      </c>
      <c r="J8" s="49">
        <v>6033.474000000001</v>
      </c>
      <c r="K8" s="49">
        <v>100</v>
      </c>
      <c r="L8" s="49">
        <v>6145.474000000001</v>
      </c>
      <c r="M8" s="49">
        <v>-212</v>
      </c>
      <c r="N8" s="49">
        <v>254090.474</v>
      </c>
      <c r="O8" s="49">
        <v>70100</v>
      </c>
      <c r="P8" s="49">
        <v>148787.47400000002</v>
      </c>
      <c r="Q8" s="49">
        <v>4983</v>
      </c>
      <c r="R8" s="49">
        <v>27784</v>
      </c>
      <c r="S8" s="49">
        <v>2436</v>
      </c>
      <c r="T8" s="49">
        <v>2086</v>
      </c>
    </row>
    <row r="9" spans="1:20" ht="21.75" customHeight="1">
      <c r="A9" s="48">
        <v>1</v>
      </c>
      <c r="B9" s="50" t="s">
        <v>314</v>
      </c>
      <c r="C9" s="50">
        <v>12396</v>
      </c>
      <c r="D9" s="50">
        <v>800</v>
      </c>
      <c r="E9" s="50">
        <v>7544</v>
      </c>
      <c r="F9" s="50">
        <v>195</v>
      </c>
      <c r="G9" s="50">
        <v>3804</v>
      </c>
      <c r="H9" s="50">
        <v>53</v>
      </c>
      <c r="I9" s="50">
        <v>90</v>
      </c>
      <c r="J9" s="50">
        <v>13</v>
      </c>
      <c r="K9" s="50"/>
      <c r="L9" s="50">
        <v>13</v>
      </c>
      <c r="M9" s="50"/>
      <c r="N9" s="50">
        <v>12409</v>
      </c>
      <c r="O9" s="50">
        <v>800</v>
      </c>
      <c r="P9" s="50">
        <v>7557</v>
      </c>
      <c r="Q9" s="50">
        <v>195</v>
      </c>
      <c r="R9" s="50">
        <v>3804</v>
      </c>
      <c r="S9" s="50">
        <v>53</v>
      </c>
      <c r="T9" s="50">
        <v>90</v>
      </c>
    </row>
    <row r="10" spans="1:20" ht="21.75" customHeight="1">
      <c r="A10" s="48">
        <v>2</v>
      </c>
      <c r="B10" s="50" t="s">
        <v>316</v>
      </c>
      <c r="C10" s="50">
        <v>13182</v>
      </c>
      <c r="D10" s="50">
        <v>3000</v>
      </c>
      <c r="E10" s="50">
        <v>7931</v>
      </c>
      <c r="F10" s="50">
        <v>311</v>
      </c>
      <c r="G10" s="50">
        <v>1458</v>
      </c>
      <c r="H10" s="50">
        <v>482</v>
      </c>
      <c r="I10" s="50">
        <v>114</v>
      </c>
      <c r="J10" s="50">
        <v>591.5</v>
      </c>
      <c r="K10" s="50"/>
      <c r="L10" s="50">
        <v>591.5</v>
      </c>
      <c r="M10" s="50"/>
      <c r="N10" s="50">
        <v>13773.5</v>
      </c>
      <c r="O10" s="50">
        <v>3000</v>
      </c>
      <c r="P10" s="50">
        <v>8522.5</v>
      </c>
      <c r="Q10" s="50">
        <v>311</v>
      </c>
      <c r="R10" s="50">
        <v>1458</v>
      </c>
      <c r="S10" s="50">
        <v>482</v>
      </c>
      <c r="T10" s="50">
        <v>114</v>
      </c>
    </row>
    <row r="11" spans="1:20" ht="21.75" customHeight="1">
      <c r="A11" s="48">
        <v>3</v>
      </c>
      <c r="B11" s="50" t="s">
        <v>363</v>
      </c>
      <c r="C11" s="50">
        <v>11055</v>
      </c>
      <c r="D11" s="50">
        <v>4500</v>
      </c>
      <c r="E11" s="50">
        <v>5605</v>
      </c>
      <c r="F11" s="50">
        <v>226</v>
      </c>
      <c r="G11" s="50">
        <v>678</v>
      </c>
      <c r="H11" s="50">
        <v>46</v>
      </c>
      <c r="I11" s="50">
        <v>76</v>
      </c>
      <c r="J11" s="50">
        <v>272.5</v>
      </c>
      <c r="K11" s="50"/>
      <c r="L11" s="50">
        <v>272.5</v>
      </c>
      <c r="M11" s="50"/>
      <c r="N11" s="50">
        <v>11327.5</v>
      </c>
      <c r="O11" s="50">
        <v>4500</v>
      </c>
      <c r="P11" s="50">
        <v>5877.5</v>
      </c>
      <c r="Q11" s="50">
        <v>226</v>
      </c>
      <c r="R11" s="50">
        <v>678</v>
      </c>
      <c r="S11" s="50">
        <v>46</v>
      </c>
      <c r="T11" s="50">
        <v>76</v>
      </c>
    </row>
    <row r="12" spans="1:20" ht="21.75" customHeight="1">
      <c r="A12" s="48">
        <v>4</v>
      </c>
      <c r="B12" s="50" t="s">
        <v>318</v>
      </c>
      <c r="C12" s="50">
        <v>9397</v>
      </c>
      <c r="D12" s="50">
        <v>2500</v>
      </c>
      <c r="E12" s="50">
        <v>5721</v>
      </c>
      <c r="F12" s="50">
        <v>229</v>
      </c>
      <c r="G12" s="50">
        <v>917</v>
      </c>
      <c r="H12" s="50">
        <v>30</v>
      </c>
      <c r="I12" s="50">
        <v>88</v>
      </c>
      <c r="J12" s="50">
        <v>263.2</v>
      </c>
      <c r="K12" s="50"/>
      <c r="L12" s="50">
        <v>263.2</v>
      </c>
      <c r="M12" s="50"/>
      <c r="N12" s="50">
        <v>9660.2</v>
      </c>
      <c r="O12" s="50">
        <v>2500</v>
      </c>
      <c r="P12" s="50">
        <v>5984.2</v>
      </c>
      <c r="Q12" s="50">
        <v>229</v>
      </c>
      <c r="R12" s="50">
        <v>917</v>
      </c>
      <c r="S12" s="50">
        <v>30</v>
      </c>
      <c r="T12" s="50">
        <v>88</v>
      </c>
    </row>
    <row r="13" spans="1:20" ht="21.75" customHeight="1">
      <c r="A13" s="48">
        <v>5</v>
      </c>
      <c r="B13" s="50" t="s">
        <v>319</v>
      </c>
      <c r="C13" s="50">
        <v>9935</v>
      </c>
      <c r="D13" s="50">
        <v>1500</v>
      </c>
      <c r="E13" s="50">
        <v>7020</v>
      </c>
      <c r="F13" s="50">
        <v>227</v>
      </c>
      <c r="G13" s="50">
        <v>1053</v>
      </c>
      <c r="H13" s="50">
        <v>135</v>
      </c>
      <c r="I13" s="50">
        <v>90</v>
      </c>
      <c r="J13" s="50">
        <v>136</v>
      </c>
      <c r="K13" s="50"/>
      <c r="L13" s="50">
        <v>136</v>
      </c>
      <c r="M13" s="50"/>
      <c r="N13" s="50">
        <v>10071</v>
      </c>
      <c r="O13" s="50">
        <v>1500</v>
      </c>
      <c r="P13" s="50">
        <v>7156</v>
      </c>
      <c r="Q13" s="50">
        <v>227</v>
      </c>
      <c r="R13" s="50">
        <v>1053</v>
      </c>
      <c r="S13" s="50">
        <v>135</v>
      </c>
      <c r="T13" s="50">
        <v>90</v>
      </c>
    </row>
    <row r="14" spans="1:20" ht="21.75" customHeight="1">
      <c r="A14" s="48">
        <v>6</v>
      </c>
      <c r="B14" s="50" t="s">
        <v>320</v>
      </c>
      <c r="C14" s="50">
        <v>7705</v>
      </c>
      <c r="D14" s="50">
        <v>1500</v>
      </c>
      <c r="E14" s="50">
        <v>5206</v>
      </c>
      <c r="F14" s="50">
        <v>173</v>
      </c>
      <c r="G14" s="50">
        <v>717</v>
      </c>
      <c r="H14" s="50">
        <v>109</v>
      </c>
      <c r="I14" s="50">
        <v>76</v>
      </c>
      <c r="J14" s="50">
        <v>386</v>
      </c>
      <c r="K14" s="50"/>
      <c r="L14" s="50">
        <v>386</v>
      </c>
      <c r="M14" s="50"/>
      <c r="N14" s="50">
        <v>8091</v>
      </c>
      <c r="O14" s="50">
        <v>1500</v>
      </c>
      <c r="P14" s="50">
        <v>5592</v>
      </c>
      <c r="Q14" s="50">
        <v>173</v>
      </c>
      <c r="R14" s="50">
        <v>717</v>
      </c>
      <c r="S14" s="50">
        <v>109</v>
      </c>
      <c r="T14" s="50">
        <v>76</v>
      </c>
    </row>
    <row r="15" spans="1:20" ht="21.75" customHeight="1">
      <c r="A15" s="48">
        <v>7</v>
      </c>
      <c r="B15" s="50" t="s">
        <v>321</v>
      </c>
      <c r="C15" s="50">
        <v>10919</v>
      </c>
      <c r="D15" s="50">
        <v>4000</v>
      </c>
      <c r="E15" s="50">
        <v>5761</v>
      </c>
      <c r="F15" s="50">
        <v>236</v>
      </c>
      <c r="G15" s="50">
        <v>922</v>
      </c>
      <c r="H15" s="50"/>
      <c r="I15" s="50">
        <v>90</v>
      </c>
      <c r="J15" s="50">
        <v>140</v>
      </c>
      <c r="K15" s="50"/>
      <c r="L15" s="50">
        <v>140</v>
      </c>
      <c r="M15" s="50"/>
      <c r="N15" s="50">
        <v>11059</v>
      </c>
      <c r="O15" s="50">
        <v>4000</v>
      </c>
      <c r="P15" s="50">
        <v>5901</v>
      </c>
      <c r="Q15" s="50">
        <v>236</v>
      </c>
      <c r="R15" s="50">
        <v>922</v>
      </c>
      <c r="S15" s="50">
        <v>0</v>
      </c>
      <c r="T15" s="50">
        <v>90</v>
      </c>
    </row>
    <row r="16" spans="1:20" ht="21.75" customHeight="1">
      <c r="A16" s="48">
        <v>8</v>
      </c>
      <c r="B16" s="50" t="s">
        <v>322</v>
      </c>
      <c r="C16" s="50">
        <v>13242</v>
      </c>
      <c r="D16" s="50">
        <v>7000</v>
      </c>
      <c r="E16" s="50">
        <v>5087</v>
      </c>
      <c r="F16" s="50">
        <v>248</v>
      </c>
      <c r="G16" s="50">
        <v>866</v>
      </c>
      <c r="H16" s="50">
        <v>41</v>
      </c>
      <c r="I16" s="50">
        <v>81</v>
      </c>
      <c r="J16" s="50">
        <v>387.5</v>
      </c>
      <c r="K16" s="50"/>
      <c r="L16" s="50">
        <v>387.5</v>
      </c>
      <c r="M16" s="50"/>
      <c r="N16" s="50">
        <v>13629.5</v>
      </c>
      <c r="O16" s="50">
        <v>7000</v>
      </c>
      <c r="P16" s="50">
        <v>5474.5</v>
      </c>
      <c r="Q16" s="50">
        <v>248</v>
      </c>
      <c r="R16" s="50">
        <v>866</v>
      </c>
      <c r="S16" s="50">
        <v>41</v>
      </c>
      <c r="T16" s="50">
        <v>81</v>
      </c>
    </row>
    <row r="17" spans="1:20" ht="21.75" customHeight="1">
      <c r="A17" s="48">
        <v>9</v>
      </c>
      <c r="B17" s="50" t="s">
        <v>324</v>
      </c>
      <c r="C17" s="50">
        <v>10105</v>
      </c>
      <c r="D17" s="50">
        <v>3000</v>
      </c>
      <c r="E17" s="50">
        <v>5938</v>
      </c>
      <c r="F17" s="50">
        <v>218</v>
      </c>
      <c r="G17" s="50">
        <v>794</v>
      </c>
      <c r="H17" s="50">
        <v>155</v>
      </c>
      <c r="I17" s="50">
        <v>88</v>
      </c>
      <c r="J17" s="50">
        <v>465.5</v>
      </c>
      <c r="K17" s="50"/>
      <c r="L17" s="50">
        <v>465.5</v>
      </c>
      <c r="M17" s="50"/>
      <c r="N17" s="50">
        <v>10570.5</v>
      </c>
      <c r="O17" s="50">
        <v>3000</v>
      </c>
      <c r="P17" s="50">
        <v>6403.5</v>
      </c>
      <c r="Q17" s="50">
        <v>218</v>
      </c>
      <c r="R17" s="50">
        <v>794</v>
      </c>
      <c r="S17" s="50">
        <v>155</v>
      </c>
      <c r="T17" s="50">
        <v>88</v>
      </c>
    </row>
    <row r="18" spans="1:20" ht="21.75" customHeight="1">
      <c r="A18" s="48">
        <v>10</v>
      </c>
      <c r="B18" s="50" t="s">
        <v>325</v>
      </c>
      <c r="C18" s="50">
        <v>10004</v>
      </c>
      <c r="D18" s="50">
        <v>2500</v>
      </c>
      <c r="E18" s="50">
        <v>6094</v>
      </c>
      <c r="F18" s="50">
        <v>195</v>
      </c>
      <c r="G18" s="50">
        <v>871</v>
      </c>
      <c r="H18" s="50">
        <v>344</v>
      </c>
      <c r="I18" s="50">
        <v>91</v>
      </c>
      <c r="J18" s="50">
        <v>525.5</v>
      </c>
      <c r="K18" s="50"/>
      <c r="L18" s="50">
        <v>525.5</v>
      </c>
      <c r="M18" s="50"/>
      <c r="N18" s="50">
        <v>10529.5</v>
      </c>
      <c r="O18" s="50">
        <v>2500</v>
      </c>
      <c r="P18" s="50">
        <v>6619.5</v>
      </c>
      <c r="Q18" s="50">
        <v>195</v>
      </c>
      <c r="R18" s="50">
        <v>871</v>
      </c>
      <c r="S18" s="50">
        <v>344</v>
      </c>
      <c r="T18" s="50">
        <v>91</v>
      </c>
    </row>
    <row r="19" spans="1:20" ht="21.75" customHeight="1">
      <c r="A19" s="48">
        <v>11</v>
      </c>
      <c r="B19" s="50" t="s">
        <v>364</v>
      </c>
      <c r="C19" s="50">
        <v>17147</v>
      </c>
      <c r="D19" s="50">
        <v>5500</v>
      </c>
      <c r="E19" s="50">
        <v>8800</v>
      </c>
      <c r="F19" s="50">
        <v>325</v>
      </c>
      <c r="G19" s="50">
        <v>2388</v>
      </c>
      <c r="H19" s="50">
        <v>134</v>
      </c>
      <c r="I19" s="50">
        <v>128</v>
      </c>
      <c r="J19" s="50">
        <v>334.3</v>
      </c>
      <c r="K19" s="50"/>
      <c r="L19" s="50">
        <v>334.3</v>
      </c>
      <c r="M19" s="50"/>
      <c r="N19" s="50">
        <v>17481.3</v>
      </c>
      <c r="O19" s="50">
        <v>5500</v>
      </c>
      <c r="P19" s="50">
        <v>9134.3</v>
      </c>
      <c r="Q19" s="50">
        <v>325</v>
      </c>
      <c r="R19" s="50">
        <v>2388</v>
      </c>
      <c r="S19" s="50">
        <v>134</v>
      </c>
      <c r="T19" s="50">
        <v>128</v>
      </c>
    </row>
    <row r="20" spans="1:20" ht="21.75" customHeight="1">
      <c r="A20" s="48">
        <v>12</v>
      </c>
      <c r="B20" s="50" t="s">
        <v>365</v>
      </c>
      <c r="C20" s="50">
        <v>11758</v>
      </c>
      <c r="D20" s="50">
        <v>3000</v>
      </c>
      <c r="E20" s="50">
        <v>7023</v>
      </c>
      <c r="F20" s="50">
        <v>206</v>
      </c>
      <c r="G20" s="50">
        <v>1361</v>
      </c>
      <c r="H20" s="50">
        <v>168</v>
      </c>
      <c r="I20" s="50">
        <v>105</v>
      </c>
      <c r="J20" s="50">
        <v>67.2</v>
      </c>
      <c r="K20" s="50"/>
      <c r="L20" s="50">
        <v>67.2</v>
      </c>
      <c r="M20" s="50"/>
      <c r="N20" s="50">
        <v>11825.2</v>
      </c>
      <c r="O20" s="50">
        <v>3000</v>
      </c>
      <c r="P20" s="50">
        <v>7090.2</v>
      </c>
      <c r="Q20" s="50">
        <v>206</v>
      </c>
      <c r="R20" s="50">
        <v>1361</v>
      </c>
      <c r="S20" s="50">
        <v>168</v>
      </c>
      <c r="T20" s="50">
        <v>105</v>
      </c>
    </row>
    <row r="21" spans="1:20" ht="21.75" customHeight="1">
      <c r="A21" s="48">
        <v>13</v>
      </c>
      <c r="B21" s="50" t="s">
        <v>366</v>
      </c>
      <c r="C21" s="50">
        <v>9232</v>
      </c>
      <c r="D21" s="50">
        <v>2000</v>
      </c>
      <c r="E21" s="50">
        <v>5976</v>
      </c>
      <c r="F21" s="50">
        <v>219</v>
      </c>
      <c r="G21" s="50">
        <v>965</v>
      </c>
      <c r="H21" s="50">
        <v>72</v>
      </c>
      <c r="I21" s="50">
        <v>87</v>
      </c>
      <c r="J21" s="50">
        <v>407</v>
      </c>
      <c r="K21" s="50"/>
      <c r="L21" s="50">
        <v>407</v>
      </c>
      <c r="M21" s="50"/>
      <c r="N21" s="50">
        <v>9639</v>
      </c>
      <c r="O21" s="50">
        <v>2000</v>
      </c>
      <c r="P21" s="50">
        <v>6383</v>
      </c>
      <c r="Q21" s="50">
        <v>219</v>
      </c>
      <c r="R21" s="50">
        <v>965</v>
      </c>
      <c r="S21" s="50">
        <v>72</v>
      </c>
      <c r="T21" s="50">
        <v>87</v>
      </c>
    </row>
    <row r="22" spans="1:20" ht="21.75" customHeight="1">
      <c r="A22" s="48">
        <v>14</v>
      </c>
      <c r="B22" s="50" t="s">
        <v>330</v>
      </c>
      <c r="C22" s="50">
        <v>7251</v>
      </c>
      <c r="D22" s="50">
        <v>800</v>
      </c>
      <c r="E22" s="50">
        <v>5544</v>
      </c>
      <c r="F22" s="50">
        <v>131</v>
      </c>
      <c r="G22" s="50">
        <v>750</v>
      </c>
      <c r="H22" s="50">
        <v>26</v>
      </c>
      <c r="I22" s="50">
        <v>81</v>
      </c>
      <c r="J22" s="50">
        <v>12</v>
      </c>
      <c r="K22" s="50"/>
      <c r="L22" s="50">
        <v>12</v>
      </c>
      <c r="M22" s="50"/>
      <c r="N22" s="50">
        <v>7263</v>
      </c>
      <c r="O22" s="50">
        <v>800</v>
      </c>
      <c r="P22" s="50">
        <v>5556</v>
      </c>
      <c r="Q22" s="50">
        <v>131</v>
      </c>
      <c r="R22" s="50">
        <v>750</v>
      </c>
      <c r="S22" s="50">
        <v>26</v>
      </c>
      <c r="T22" s="50">
        <v>81</v>
      </c>
    </row>
    <row r="23" spans="1:20" ht="21.75" customHeight="1">
      <c r="A23" s="48">
        <v>15</v>
      </c>
      <c r="B23" s="50" t="s">
        <v>331</v>
      </c>
      <c r="C23" s="50">
        <v>11528</v>
      </c>
      <c r="D23" s="50">
        <v>4700</v>
      </c>
      <c r="E23" s="50">
        <v>5834</v>
      </c>
      <c r="F23" s="50">
        <v>217</v>
      </c>
      <c r="G23" s="50">
        <v>748</v>
      </c>
      <c r="H23" s="50">
        <v>29</v>
      </c>
      <c r="I23" s="50">
        <v>79</v>
      </c>
      <c r="J23" s="50">
        <v>373</v>
      </c>
      <c r="K23" s="50"/>
      <c r="L23" s="50">
        <v>373</v>
      </c>
      <c r="M23" s="50"/>
      <c r="N23" s="50">
        <v>11901</v>
      </c>
      <c r="O23" s="50">
        <v>4700</v>
      </c>
      <c r="P23" s="50">
        <v>6207</v>
      </c>
      <c r="Q23" s="50">
        <v>217</v>
      </c>
      <c r="R23" s="50">
        <v>748</v>
      </c>
      <c r="S23" s="50">
        <v>29</v>
      </c>
      <c r="T23" s="50">
        <v>79</v>
      </c>
    </row>
    <row r="24" spans="1:20" ht="21.75" customHeight="1">
      <c r="A24" s="48">
        <v>16</v>
      </c>
      <c r="B24" s="50" t="s">
        <v>332</v>
      </c>
      <c r="C24" s="50">
        <v>8036</v>
      </c>
      <c r="D24" s="50">
        <v>1000</v>
      </c>
      <c r="E24" s="50">
        <v>5953</v>
      </c>
      <c r="F24" s="50">
        <v>155</v>
      </c>
      <c r="G24" s="50">
        <v>810</v>
      </c>
      <c r="H24" s="50">
        <v>118</v>
      </c>
      <c r="I24" s="50">
        <v>96</v>
      </c>
      <c r="J24" s="50">
        <v>236</v>
      </c>
      <c r="K24" s="50"/>
      <c r="L24" s="50">
        <v>236</v>
      </c>
      <c r="M24" s="50"/>
      <c r="N24" s="50">
        <v>8272</v>
      </c>
      <c r="O24" s="50">
        <v>1000</v>
      </c>
      <c r="P24" s="50">
        <v>6189</v>
      </c>
      <c r="Q24" s="50">
        <v>155</v>
      </c>
      <c r="R24" s="50">
        <v>810</v>
      </c>
      <c r="S24" s="50">
        <v>118</v>
      </c>
      <c r="T24" s="50">
        <v>96</v>
      </c>
    </row>
    <row r="25" spans="1:20" ht="21.75" customHeight="1">
      <c r="A25" s="48">
        <v>17</v>
      </c>
      <c r="B25" s="50" t="s">
        <v>367</v>
      </c>
      <c r="C25" s="50">
        <v>9254</v>
      </c>
      <c r="D25" s="50">
        <v>2100</v>
      </c>
      <c r="E25" s="50">
        <v>6044</v>
      </c>
      <c r="F25" s="50">
        <v>263</v>
      </c>
      <c r="G25" s="50">
        <v>847</v>
      </c>
      <c r="H25" s="50"/>
      <c r="I25" s="50">
        <v>98</v>
      </c>
      <c r="J25" s="50">
        <v>201.8</v>
      </c>
      <c r="K25" s="50"/>
      <c r="L25" s="50">
        <v>201.8</v>
      </c>
      <c r="M25" s="50"/>
      <c r="N25" s="50">
        <v>9455.8</v>
      </c>
      <c r="O25" s="50">
        <v>2100</v>
      </c>
      <c r="P25" s="50">
        <v>6245.8</v>
      </c>
      <c r="Q25" s="50">
        <v>263</v>
      </c>
      <c r="R25" s="50">
        <v>847</v>
      </c>
      <c r="S25" s="50">
        <v>0</v>
      </c>
      <c r="T25" s="50">
        <v>98</v>
      </c>
    </row>
    <row r="26" spans="1:20" ht="21.75" customHeight="1">
      <c r="A26" s="48">
        <v>18</v>
      </c>
      <c r="B26" s="50" t="s">
        <v>368</v>
      </c>
      <c r="C26" s="50">
        <v>10277</v>
      </c>
      <c r="D26" s="50">
        <v>500</v>
      </c>
      <c r="E26" s="50">
        <v>6945</v>
      </c>
      <c r="F26" s="50">
        <v>167</v>
      </c>
      <c r="G26" s="50">
        <v>2554</v>
      </c>
      <c r="H26" s="50">
        <v>111</v>
      </c>
      <c r="I26" s="50">
        <v>90</v>
      </c>
      <c r="J26" s="50">
        <v>333.3</v>
      </c>
      <c r="K26" s="50"/>
      <c r="L26" s="50">
        <v>333.3</v>
      </c>
      <c r="M26" s="50"/>
      <c r="N26" s="50">
        <v>10610.3</v>
      </c>
      <c r="O26" s="50">
        <v>500</v>
      </c>
      <c r="P26" s="50">
        <v>7278.3</v>
      </c>
      <c r="Q26" s="50">
        <v>167</v>
      </c>
      <c r="R26" s="50">
        <v>2554</v>
      </c>
      <c r="S26" s="50">
        <v>111</v>
      </c>
      <c r="T26" s="50">
        <v>90</v>
      </c>
    </row>
    <row r="27" spans="1:20" ht="21.75" customHeight="1">
      <c r="A27" s="48">
        <v>19</v>
      </c>
      <c r="B27" s="50" t="s">
        <v>369</v>
      </c>
      <c r="C27" s="50">
        <v>18762</v>
      </c>
      <c r="D27" s="50">
        <v>7700</v>
      </c>
      <c r="E27" s="50">
        <v>8948</v>
      </c>
      <c r="F27" s="50">
        <v>340</v>
      </c>
      <c r="G27" s="50">
        <v>1695</v>
      </c>
      <c r="H27" s="50">
        <v>79</v>
      </c>
      <c r="I27" s="50">
        <v>136</v>
      </c>
      <c r="J27" s="50">
        <v>83.6</v>
      </c>
      <c r="K27" s="50">
        <v>60</v>
      </c>
      <c r="L27" s="50">
        <v>23.6</v>
      </c>
      <c r="M27" s="50"/>
      <c r="N27" s="50">
        <v>18845.6</v>
      </c>
      <c r="O27" s="50">
        <v>7760</v>
      </c>
      <c r="P27" s="50">
        <v>8971.6</v>
      </c>
      <c r="Q27" s="50">
        <v>340</v>
      </c>
      <c r="R27" s="50">
        <v>1695</v>
      </c>
      <c r="S27" s="50">
        <v>79</v>
      </c>
      <c r="T27" s="50">
        <v>136</v>
      </c>
    </row>
    <row r="28" spans="1:20" ht="21.75" customHeight="1">
      <c r="A28" s="48">
        <v>20</v>
      </c>
      <c r="B28" s="50" t="s">
        <v>335</v>
      </c>
      <c r="C28" s="50">
        <v>14615</v>
      </c>
      <c r="D28" s="50">
        <v>5400</v>
      </c>
      <c r="E28" s="50">
        <v>7205</v>
      </c>
      <c r="F28" s="50">
        <v>274</v>
      </c>
      <c r="G28" s="50">
        <v>1713</v>
      </c>
      <c r="H28" s="50">
        <v>23</v>
      </c>
      <c r="I28" s="50">
        <v>105</v>
      </c>
      <c r="J28" s="50">
        <v>148.474</v>
      </c>
      <c r="K28" s="50"/>
      <c r="L28" s="50">
        <v>360.474</v>
      </c>
      <c r="M28" s="50">
        <v>-212</v>
      </c>
      <c r="N28" s="50">
        <v>14763.474</v>
      </c>
      <c r="O28" s="50">
        <v>5400</v>
      </c>
      <c r="P28" s="50">
        <v>7565.474</v>
      </c>
      <c r="Q28" s="50">
        <v>274</v>
      </c>
      <c r="R28" s="50">
        <v>1501</v>
      </c>
      <c r="S28" s="50">
        <v>23</v>
      </c>
      <c r="T28" s="50">
        <v>105</v>
      </c>
    </row>
    <row r="29" spans="1:20" ht="21.75" customHeight="1">
      <c r="A29" s="48">
        <v>21</v>
      </c>
      <c r="B29" s="50" t="s">
        <v>336</v>
      </c>
      <c r="C29" s="50">
        <v>11463</v>
      </c>
      <c r="D29" s="50">
        <v>3500</v>
      </c>
      <c r="E29" s="50">
        <v>6470</v>
      </c>
      <c r="F29" s="50">
        <v>217</v>
      </c>
      <c r="G29" s="50">
        <v>1276</v>
      </c>
      <c r="H29" s="50"/>
      <c r="I29" s="50">
        <v>101</v>
      </c>
      <c r="J29" s="50">
        <v>517.6</v>
      </c>
      <c r="K29" s="50">
        <v>40</v>
      </c>
      <c r="L29" s="50">
        <v>477.6</v>
      </c>
      <c r="M29" s="50"/>
      <c r="N29" s="50">
        <v>11980.6</v>
      </c>
      <c r="O29" s="50">
        <v>3540</v>
      </c>
      <c r="P29" s="50">
        <v>6947.6</v>
      </c>
      <c r="Q29" s="50">
        <v>217</v>
      </c>
      <c r="R29" s="50">
        <v>1276</v>
      </c>
      <c r="S29" s="50">
        <v>0</v>
      </c>
      <c r="T29" s="50">
        <v>101</v>
      </c>
    </row>
    <row r="30" spans="1:20" ht="21.75" customHeight="1">
      <c r="A30" s="48">
        <v>22</v>
      </c>
      <c r="B30" s="50" t="s">
        <v>370</v>
      </c>
      <c r="C30" s="50">
        <v>10794</v>
      </c>
      <c r="D30" s="50">
        <v>3500</v>
      </c>
      <c r="E30" s="50">
        <v>5993</v>
      </c>
      <c r="F30" s="50">
        <v>211</v>
      </c>
      <c r="G30" s="50">
        <v>809</v>
      </c>
      <c r="H30" s="50">
        <v>281</v>
      </c>
      <c r="I30" s="50">
        <v>96</v>
      </c>
      <c r="J30" s="50">
        <v>138.5</v>
      </c>
      <c r="K30" s="50"/>
      <c r="L30" s="50">
        <v>138.5</v>
      </c>
      <c r="M30" s="50"/>
      <c r="N30" s="50">
        <v>10932.5</v>
      </c>
      <c r="O30" s="50">
        <v>3500</v>
      </c>
      <c r="P30" s="50">
        <v>6131.5</v>
      </c>
      <c r="Q30" s="50">
        <v>211</v>
      </c>
      <c r="R30" s="50">
        <v>809</v>
      </c>
      <c r="S30" s="50">
        <v>281</v>
      </c>
      <c r="T30" s="50">
        <v>96</v>
      </c>
    </row>
  </sheetData>
  <sheetProtection/>
  <mergeCells count="27">
    <mergeCell ref="R4:T4"/>
    <mergeCell ref="H6:H7"/>
    <mergeCell ref="G6:G7"/>
    <mergeCell ref="F6:F7"/>
    <mergeCell ref="N5:N7"/>
    <mergeCell ref="P6:P7"/>
    <mergeCell ref="O6:O7"/>
    <mergeCell ref="S1:T1"/>
    <mergeCell ref="A3:T3"/>
    <mergeCell ref="J5:J7"/>
    <mergeCell ref="K5:M5"/>
    <mergeCell ref="K6:K7"/>
    <mergeCell ref="M6:M7"/>
    <mergeCell ref="L6:L7"/>
    <mergeCell ref="C5:C7"/>
    <mergeCell ref="B5:B7"/>
    <mergeCell ref="A5:A7"/>
    <mergeCell ref="E6:E7"/>
    <mergeCell ref="D6:D7"/>
    <mergeCell ref="D5:H5"/>
    <mergeCell ref="A2:T2"/>
    <mergeCell ref="S6:S7"/>
    <mergeCell ref="R6:R7"/>
    <mergeCell ref="Q6:Q7"/>
    <mergeCell ref="O5:S5"/>
    <mergeCell ref="T5:T7"/>
    <mergeCell ref="I5:I7"/>
  </mergeCells>
  <printOptions/>
  <pageMargins left="0.7" right="0.7" top="0.63" bottom="0.49" header="0.3" footer="0.3"/>
  <pageSetup fitToHeight="0"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M12" sqref="M12"/>
    </sheetView>
  </sheetViews>
  <sheetFormatPr defaultColWidth="31.00390625" defaultRowHeight="15"/>
  <cols>
    <col min="1" max="1" width="9.140625" style="41" customWidth="1"/>
    <col min="2" max="2" width="21.57421875" style="28" customWidth="1"/>
    <col min="3" max="4" width="11.57421875" style="29" bestFit="1" customWidth="1"/>
    <col min="5" max="5" width="10.421875" style="29" bestFit="1" customWidth="1"/>
    <col min="6" max="8" width="9.28125" style="29" bestFit="1" customWidth="1"/>
    <col min="9" max="9" width="10.421875" style="29" bestFit="1" customWidth="1"/>
    <col min="10" max="12" width="9.28125" style="29" bestFit="1" customWidth="1"/>
    <col min="13" max="13" width="9.7109375" style="29" bestFit="1" customWidth="1"/>
    <col min="14" max="14" width="9.28125" style="29" bestFit="1" customWidth="1"/>
    <col min="15" max="15" width="9.28125" style="29" customWidth="1"/>
    <col min="16" max="255" width="9.140625" style="28" customWidth="1"/>
    <col min="256" max="16384" width="31.00390625" style="28" customWidth="1"/>
  </cols>
  <sheetData>
    <row r="1" spans="14:15" ht="15.75">
      <c r="N1" s="202" t="s">
        <v>396</v>
      </c>
      <c r="O1" s="202"/>
    </row>
    <row r="2" spans="1:18" ht="15.75" customHeight="1">
      <c r="A2" s="134" t="s">
        <v>391</v>
      </c>
      <c r="B2" s="134"/>
      <c r="C2" s="134"/>
      <c r="D2" s="134"/>
      <c r="E2" s="134"/>
      <c r="F2" s="134"/>
      <c r="G2" s="134"/>
      <c r="H2" s="134"/>
      <c r="I2" s="134"/>
      <c r="J2" s="134"/>
      <c r="K2" s="134"/>
      <c r="L2" s="134"/>
      <c r="M2" s="134"/>
      <c r="N2" s="134"/>
      <c r="O2" s="134"/>
      <c r="P2" s="134"/>
      <c r="Q2" s="134"/>
      <c r="R2" s="134"/>
    </row>
    <row r="3" spans="1:18" ht="15.75" customHeight="1">
      <c r="A3" s="135" t="s">
        <v>447</v>
      </c>
      <c r="B3" s="135"/>
      <c r="C3" s="135"/>
      <c r="D3" s="135"/>
      <c r="E3" s="135"/>
      <c r="F3" s="135"/>
      <c r="G3" s="135"/>
      <c r="H3" s="135"/>
      <c r="I3" s="135"/>
      <c r="J3" s="135"/>
      <c r="K3" s="135"/>
      <c r="L3" s="135"/>
      <c r="M3" s="135"/>
      <c r="N3" s="135"/>
      <c r="O3" s="135"/>
      <c r="P3" s="135"/>
      <c r="Q3" s="135"/>
      <c r="R3" s="135"/>
    </row>
    <row r="4" spans="16:18" ht="15.75">
      <c r="P4" s="201" t="s">
        <v>43</v>
      </c>
      <c r="Q4" s="201"/>
      <c r="R4" s="201"/>
    </row>
    <row r="5" spans="1:18" ht="15.75" customHeight="1">
      <c r="A5" s="200" t="s">
        <v>3</v>
      </c>
      <c r="B5" s="200" t="s">
        <v>153</v>
      </c>
      <c r="C5" s="177" t="s">
        <v>383</v>
      </c>
      <c r="D5" s="177" t="s">
        <v>78</v>
      </c>
      <c r="E5" s="177"/>
      <c r="F5" s="177" t="s">
        <v>231</v>
      </c>
      <c r="G5" s="177" t="s">
        <v>78</v>
      </c>
      <c r="H5" s="177"/>
      <c r="I5" s="177"/>
      <c r="J5" s="177"/>
      <c r="K5" s="177"/>
      <c r="L5" s="177"/>
      <c r="M5" s="177"/>
      <c r="N5" s="177"/>
      <c r="O5" s="177"/>
      <c r="P5" s="200" t="s">
        <v>445</v>
      </c>
      <c r="Q5" s="177" t="s">
        <v>78</v>
      </c>
      <c r="R5" s="177"/>
    </row>
    <row r="6" spans="1:18" ht="15.75">
      <c r="A6" s="200"/>
      <c r="B6" s="200"/>
      <c r="C6" s="177"/>
      <c r="D6" s="177" t="s">
        <v>384</v>
      </c>
      <c r="E6" s="177" t="s">
        <v>386</v>
      </c>
      <c r="F6" s="177"/>
      <c r="G6" s="177" t="s">
        <v>384</v>
      </c>
      <c r="H6" s="177" t="s">
        <v>385</v>
      </c>
      <c r="I6" s="177"/>
      <c r="J6" s="177"/>
      <c r="K6" s="177" t="s">
        <v>386</v>
      </c>
      <c r="L6" s="177" t="s">
        <v>385</v>
      </c>
      <c r="M6" s="177"/>
      <c r="N6" s="177"/>
      <c r="O6" s="177"/>
      <c r="P6" s="200"/>
      <c r="Q6" s="177" t="s">
        <v>384</v>
      </c>
      <c r="R6" s="177" t="s">
        <v>386</v>
      </c>
    </row>
    <row r="7" spans="1:18" s="41" customFormat="1" ht="63">
      <c r="A7" s="200"/>
      <c r="B7" s="200"/>
      <c r="C7" s="177"/>
      <c r="D7" s="177"/>
      <c r="E7" s="177"/>
      <c r="F7" s="177"/>
      <c r="G7" s="177"/>
      <c r="H7" s="98" t="s">
        <v>387</v>
      </c>
      <c r="I7" s="98" t="s">
        <v>388</v>
      </c>
      <c r="J7" s="98" t="s">
        <v>389</v>
      </c>
      <c r="K7" s="177"/>
      <c r="L7" s="98" t="s">
        <v>89</v>
      </c>
      <c r="M7" s="98" t="s">
        <v>401</v>
      </c>
      <c r="N7" s="98" t="s">
        <v>91</v>
      </c>
      <c r="O7" s="98" t="s">
        <v>92</v>
      </c>
      <c r="P7" s="200"/>
      <c r="Q7" s="177"/>
      <c r="R7" s="177"/>
    </row>
    <row r="8" spans="1:18" s="37" customFormat="1" ht="15.75">
      <c r="A8" s="30"/>
      <c r="B8" s="39" t="s">
        <v>390</v>
      </c>
      <c r="C8" s="40">
        <v>46972</v>
      </c>
      <c r="D8" s="40">
        <v>18860</v>
      </c>
      <c r="E8" s="40">
        <v>9136</v>
      </c>
      <c r="F8" s="40">
        <v>6033.474000000001</v>
      </c>
      <c r="G8" s="40">
        <v>5686.000000000001</v>
      </c>
      <c r="H8" s="40">
        <v>1320</v>
      </c>
      <c r="I8" s="40">
        <v>4216</v>
      </c>
      <c r="J8" s="40">
        <v>150</v>
      </c>
      <c r="K8" s="40">
        <v>347.474</v>
      </c>
      <c r="L8" s="40">
        <v>139.474</v>
      </c>
      <c r="M8" s="40">
        <v>100</v>
      </c>
      <c r="N8" s="40">
        <v>320</v>
      </c>
      <c r="O8" s="40">
        <v>-212</v>
      </c>
      <c r="P8" s="40">
        <v>34029.473999999995</v>
      </c>
      <c r="Q8" s="40">
        <v>24545.999999999996</v>
      </c>
      <c r="R8" s="40">
        <v>9483.474</v>
      </c>
    </row>
    <row r="9" spans="1:18" ht="15.75">
      <c r="A9" s="99">
        <v>1</v>
      </c>
      <c r="B9" s="33" t="s">
        <v>314</v>
      </c>
      <c r="C9" s="34">
        <v>4829</v>
      </c>
      <c r="D9" s="34">
        <v>3122</v>
      </c>
      <c r="E9" s="34">
        <v>682</v>
      </c>
      <c r="F9" s="34">
        <v>13</v>
      </c>
      <c r="G9" s="34">
        <v>13</v>
      </c>
      <c r="H9" s="34"/>
      <c r="I9" s="34">
        <v>13</v>
      </c>
      <c r="J9" s="34"/>
      <c r="K9" s="34">
        <v>0</v>
      </c>
      <c r="L9" s="34"/>
      <c r="M9" s="34"/>
      <c r="N9" s="34"/>
      <c r="O9" s="34"/>
      <c r="P9" s="33">
        <v>3817</v>
      </c>
      <c r="Q9" s="107">
        <v>3135</v>
      </c>
      <c r="R9" s="107">
        <v>682</v>
      </c>
    </row>
    <row r="10" spans="1:18" ht="15.75">
      <c r="A10" s="99">
        <v>2</v>
      </c>
      <c r="B10" s="33" t="s">
        <v>316</v>
      </c>
      <c r="C10" s="34">
        <v>2586</v>
      </c>
      <c r="D10" s="34">
        <v>966</v>
      </c>
      <c r="E10" s="34">
        <v>492</v>
      </c>
      <c r="F10" s="34">
        <v>591.5</v>
      </c>
      <c r="G10" s="34">
        <v>591.5</v>
      </c>
      <c r="H10" s="34">
        <v>180</v>
      </c>
      <c r="I10" s="34">
        <v>411.5</v>
      </c>
      <c r="J10" s="34"/>
      <c r="K10" s="34">
        <v>0</v>
      </c>
      <c r="L10" s="34"/>
      <c r="M10" s="34"/>
      <c r="N10" s="34"/>
      <c r="O10" s="34"/>
      <c r="P10" s="33">
        <v>2049.5</v>
      </c>
      <c r="Q10" s="107">
        <v>1557.5</v>
      </c>
      <c r="R10" s="107">
        <v>492</v>
      </c>
    </row>
    <row r="11" spans="1:18" ht="15.75">
      <c r="A11" s="99">
        <v>3</v>
      </c>
      <c r="B11" s="33" t="s">
        <v>363</v>
      </c>
      <c r="C11" s="34">
        <v>1502</v>
      </c>
      <c r="D11" s="34">
        <v>460</v>
      </c>
      <c r="E11" s="34">
        <v>218</v>
      </c>
      <c r="F11" s="34">
        <v>272.5</v>
      </c>
      <c r="G11" s="34">
        <v>272.5</v>
      </c>
      <c r="H11" s="34">
        <v>60</v>
      </c>
      <c r="I11" s="34">
        <v>212.5</v>
      </c>
      <c r="J11" s="34"/>
      <c r="K11" s="34">
        <v>0</v>
      </c>
      <c r="L11" s="34"/>
      <c r="M11" s="34"/>
      <c r="N11" s="34"/>
      <c r="O11" s="34"/>
      <c r="P11" s="33">
        <v>950.5</v>
      </c>
      <c r="Q11" s="107">
        <v>732.5</v>
      </c>
      <c r="R11" s="107">
        <v>218</v>
      </c>
    </row>
    <row r="12" spans="1:18" ht="15.75">
      <c r="A12" s="99">
        <v>4</v>
      </c>
      <c r="B12" s="33" t="s">
        <v>318</v>
      </c>
      <c r="C12" s="34">
        <v>1687</v>
      </c>
      <c r="D12" s="34">
        <v>482</v>
      </c>
      <c r="E12" s="34">
        <v>435</v>
      </c>
      <c r="F12" s="34">
        <v>263.2</v>
      </c>
      <c r="G12" s="34">
        <v>263.2</v>
      </c>
      <c r="H12" s="34"/>
      <c r="I12" s="34">
        <v>263.2</v>
      </c>
      <c r="J12" s="34"/>
      <c r="K12" s="34">
        <v>0</v>
      </c>
      <c r="L12" s="34"/>
      <c r="M12" s="34"/>
      <c r="N12" s="34"/>
      <c r="O12" s="34"/>
      <c r="P12" s="33">
        <v>1180.2</v>
      </c>
      <c r="Q12" s="107">
        <v>745.2</v>
      </c>
      <c r="R12" s="107">
        <v>435</v>
      </c>
    </row>
    <row r="13" spans="1:18" ht="15.75">
      <c r="A13" s="99">
        <v>5</v>
      </c>
      <c r="B13" s="33" t="s">
        <v>319</v>
      </c>
      <c r="C13" s="34">
        <v>2058</v>
      </c>
      <c r="D13" s="34">
        <v>722</v>
      </c>
      <c r="E13" s="34">
        <v>331</v>
      </c>
      <c r="F13" s="34">
        <v>136</v>
      </c>
      <c r="G13" s="34">
        <v>136</v>
      </c>
      <c r="H13" s="34">
        <v>120</v>
      </c>
      <c r="I13" s="34">
        <v>16</v>
      </c>
      <c r="J13" s="34"/>
      <c r="K13" s="34">
        <v>0</v>
      </c>
      <c r="L13" s="34"/>
      <c r="M13" s="34"/>
      <c r="N13" s="34"/>
      <c r="O13" s="34"/>
      <c r="P13" s="33">
        <v>1189</v>
      </c>
      <c r="Q13" s="107">
        <v>858</v>
      </c>
      <c r="R13" s="107">
        <v>331</v>
      </c>
    </row>
    <row r="14" spans="1:18" ht="15.75">
      <c r="A14" s="99">
        <v>6</v>
      </c>
      <c r="B14" s="33" t="s">
        <v>320</v>
      </c>
      <c r="C14" s="34">
        <v>1444</v>
      </c>
      <c r="D14" s="34">
        <v>390</v>
      </c>
      <c r="E14" s="34">
        <v>327</v>
      </c>
      <c r="F14" s="34">
        <v>386</v>
      </c>
      <c r="G14" s="34">
        <v>386</v>
      </c>
      <c r="H14" s="34">
        <v>60</v>
      </c>
      <c r="I14" s="34">
        <v>326</v>
      </c>
      <c r="J14" s="34"/>
      <c r="K14" s="34">
        <v>0</v>
      </c>
      <c r="L14" s="34"/>
      <c r="M14" s="34"/>
      <c r="N14" s="34"/>
      <c r="O14" s="34"/>
      <c r="P14" s="33">
        <v>1103</v>
      </c>
      <c r="Q14" s="107">
        <v>776</v>
      </c>
      <c r="R14" s="107">
        <v>327</v>
      </c>
    </row>
    <row r="15" spans="1:18" ht="15.75">
      <c r="A15" s="99">
        <v>7</v>
      </c>
      <c r="B15" s="33" t="s">
        <v>321</v>
      </c>
      <c r="C15" s="34">
        <v>1873</v>
      </c>
      <c r="D15" s="34">
        <v>493</v>
      </c>
      <c r="E15" s="34">
        <v>429</v>
      </c>
      <c r="F15" s="34">
        <v>140</v>
      </c>
      <c r="G15" s="34">
        <v>140</v>
      </c>
      <c r="H15" s="34">
        <v>120</v>
      </c>
      <c r="I15" s="34">
        <v>20</v>
      </c>
      <c r="J15" s="34"/>
      <c r="K15" s="34">
        <v>0</v>
      </c>
      <c r="L15" s="34"/>
      <c r="M15" s="34"/>
      <c r="N15" s="34"/>
      <c r="O15" s="34"/>
      <c r="P15" s="33">
        <v>1062</v>
      </c>
      <c r="Q15" s="107">
        <v>633</v>
      </c>
      <c r="R15" s="107">
        <v>429</v>
      </c>
    </row>
    <row r="16" spans="1:18" ht="15.75">
      <c r="A16" s="99">
        <v>8</v>
      </c>
      <c r="B16" s="33" t="s">
        <v>322</v>
      </c>
      <c r="C16" s="34">
        <v>1514</v>
      </c>
      <c r="D16" s="34">
        <v>384</v>
      </c>
      <c r="E16" s="34">
        <v>482</v>
      </c>
      <c r="F16" s="34">
        <v>387.5</v>
      </c>
      <c r="G16" s="34">
        <v>387.5</v>
      </c>
      <c r="H16" s="34">
        <v>60</v>
      </c>
      <c r="I16" s="34">
        <v>327.5</v>
      </c>
      <c r="J16" s="34"/>
      <c r="K16" s="34">
        <v>0</v>
      </c>
      <c r="L16" s="34"/>
      <c r="M16" s="34"/>
      <c r="N16" s="34"/>
      <c r="O16" s="34"/>
      <c r="P16" s="33">
        <v>1253.5</v>
      </c>
      <c r="Q16" s="107">
        <v>771.5</v>
      </c>
      <c r="R16" s="107">
        <v>482</v>
      </c>
    </row>
    <row r="17" spans="1:18" ht="15.75">
      <c r="A17" s="99">
        <v>9</v>
      </c>
      <c r="B17" s="33" t="s">
        <v>324</v>
      </c>
      <c r="C17" s="34">
        <v>1624</v>
      </c>
      <c r="D17" s="34">
        <v>540</v>
      </c>
      <c r="E17" s="34">
        <v>254</v>
      </c>
      <c r="F17" s="34">
        <v>465.5</v>
      </c>
      <c r="G17" s="34">
        <v>465.5</v>
      </c>
      <c r="H17" s="34">
        <v>60</v>
      </c>
      <c r="I17" s="34">
        <v>405.5</v>
      </c>
      <c r="J17" s="34"/>
      <c r="K17" s="34">
        <v>0</v>
      </c>
      <c r="L17" s="34"/>
      <c r="M17" s="34"/>
      <c r="N17" s="34"/>
      <c r="O17" s="34"/>
      <c r="P17" s="33">
        <v>1259.5</v>
      </c>
      <c r="Q17" s="107">
        <v>1005.5</v>
      </c>
      <c r="R17" s="107">
        <v>254</v>
      </c>
    </row>
    <row r="18" spans="1:18" ht="15.75">
      <c r="A18" s="99">
        <v>10</v>
      </c>
      <c r="B18" s="33" t="s">
        <v>325</v>
      </c>
      <c r="C18" s="34">
        <v>1655</v>
      </c>
      <c r="D18" s="34">
        <v>547</v>
      </c>
      <c r="E18" s="34">
        <v>324</v>
      </c>
      <c r="F18" s="34">
        <v>525.5</v>
      </c>
      <c r="G18" s="34">
        <v>525.5</v>
      </c>
      <c r="H18" s="34">
        <v>120</v>
      </c>
      <c r="I18" s="34">
        <v>405.5</v>
      </c>
      <c r="J18" s="34"/>
      <c r="K18" s="34">
        <v>0</v>
      </c>
      <c r="L18" s="34"/>
      <c r="M18" s="34"/>
      <c r="N18" s="34"/>
      <c r="O18" s="34"/>
      <c r="P18" s="33">
        <v>1396.5</v>
      </c>
      <c r="Q18" s="107">
        <v>1072.5</v>
      </c>
      <c r="R18" s="107">
        <v>324</v>
      </c>
    </row>
    <row r="19" spans="1:18" ht="15.75">
      <c r="A19" s="99">
        <v>11</v>
      </c>
      <c r="B19" s="33" t="s">
        <v>364</v>
      </c>
      <c r="C19" s="34">
        <v>3756</v>
      </c>
      <c r="D19" s="34">
        <v>2116</v>
      </c>
      <c r="E19" s="34">
        <v>272</v>
      </c>
      <c r="F19" s="34">
        <v>334.3</v>
      </c>
      <c r="G19" s="34">
        <v>334.3</v>
      </c>
      <c r="H19" s="34"/>
      <c r="I19" s="34">
        <v>334.3</v>
      </c>
      <c r="J19" s="34"/>
      <c r="K19" s="34">
        <v>0</v>
      </c>
      <c r="L19" s="34"/>
      <c r="M19" s="34"/>
      <c r="N19" s="34"/>
      <c r="O19" s="34"/>
      <c r="P19" s="33">
        <v>2722.3</v>
      </c>
      <c r="Q19" s="107">
        <v>2450.3</v>
      </c>
      <c r="R19" s="107">
        <v>272</v>
      </c>
    </row>
    <row r="20" spans="1:18" ht="15.75">
      <c r="A20" s="99">
        <v>12</v>
      </c>
      <c r="B20" s="33" t="s">
        <v>365</v>
      </c>
      <c r="C20" s="34">
        <v>2305</v>
      </c>
      <c r="D20" s="34">
        <v>757</v>
      </c>
      <c r="E20" s="34">
        <v>604</v>
      </c>
      <c r="F20" s="34">
        <v>67.2</v>
      </c>
      <c r="G20" s="34">
        <v>17.2</v>
      </c>
      <c r="H20" s="34"/>
      <c r="I20" s="34">
        <v>17.2</v>
      </c>
      <c r="J20" s="34"/>
      <c r="K20" s="34">
        <v>50</v>
      </c>
      <c r="L20" s="34"/>
      <c r="M20" s="34"/>
      <c r="N20" s="34">
        <v>50</v>
      </c>
      <c r="O20" s="34"/>
      <c r="P20" s="33">
        <v>1428.2</v>
      </c>
      <c r="Q20" s="107">
        <v>774.2</v>
      </c>
      <c r="R20" s="107">
        <v>654</v>
      </c>
    </row>
    <row r="21" spans="1:18" ht="15.75">
      <c r="A21" s="99">
        <v>13</v>
      </c>
      <c r="B21" s="33" t="s">
        <v>366</v>
      </c>
      <c r="C21" s="34">
        <v>1762</v>
      </c>
      <c r="D21" s="34">
        <v>522</v>
      </c>
      <c r="E21" s="34">
        <v>443</v>
      </c>
      <c r="F21" s="34">
        <v>407</v>
      </c>
      <c r="G21" s="34">
        <v>407</v>
      </c>
      <c r="H21" s="34"/>
      <c r="I21" s="34">
        <v>407</v>
      </c>
      <c r="J21" s="34"/>
      <c r="K21" s="34">
        <v>0</v>
      </c>
      <c r="L21" s="34"/>
      <c r="M21" s="34"/>
      <c r="N21" s="34"/>
      <c r="O21" s="34"/>
      <c r="P21" s="33">
        <v>1372</v>
      </c>
      <c r="Q21" s="107">
        <v>929</v>
      </c>
      <c r="R21" s="107">
        <v>443</v>
      </c>
    </row>
    <row r="22" spans="1:18" ht="15.75">
      <c r="A22" s="99">
        <v>14</v>
      </c>
      <c r="B22" s="33" t="s">
        <v>330</v>
      </c>
      <c r="C22" s="34">
        <v>1495</v>
      </c>
      <c r="D22" s="34">
        <v>481</v>
      </c>
      <c r="E22" s="34">
        <v>269</v>
      </c>
      <c r="F22" s="34">
        <v>12</v>
      </c>
      <c r="G22" s="34">
        <v>12</v>
      </c>
      <c r="H22" s="34"/>
      <c r="I22" s="34">
        <v>12</v>
      </c>
      <c r="J22" s="34"/>
      <c r="K22" s="34">
        <v>0</v>
      </c>
      <c r="L22" s="34"/>
      <c r="M22" s="34"/>
      <c r="N22" s="34"/>
      <c r="O22" s="34"/>
      <c r="P22" s="33">
        <v>762</v>
      </c>
      <c r="Q22" s="107">
        <v>493</v>
      </c>
      <c r="R22" s="107">
        <v>269</v>
      </c>
    </row>
    <row r="23" spans="1:18" ht="15.75">
      <c r="A23" s="99">
        <v>15</v>
      </c>
      <c r="B23" s="33" t="s">
        <v>331</v>
      </c>
      <c r="C23" s="34">
        <v>1548</v>
      </c>
      <c r="D23" s="34">
        <v>509</v>
      </c>
      <c r="E23" s="34">
        <v>239</v>
      </c>
      <c r="F23" s="34">
        <v>373</v>
      </c>
      <c r="G23" s="34">
        <v>373</v>
      </c>
      <c r="H23" s="34">
        <v>60</v>
      </c>
      <c r="I23" s="34">
        <v>313</v>
      </c>
      <c r="J23" s="34"/>
      <c r="K23" s="34">
        <v>0</v>
      </c>
      <c r="L23" s="34"/>
      <c r="M23" s="34"/>
      <c r="N23" s="34"/>
      <c r="O23" s="34"/>
      <c r="P23" s="33">
        <v>1121</v>
      </c>
      <c r="Q23" s="107">
        <v>882</v>
      </c>
      <c r="R23" s="107">
        <v>239</v>
      </c>
    </row>
    <row r="24" spans="1:18" ht="15.75">
      <c r="A24" s="99">
        <v>16</v>
      </c>
      <c r="B24" s="33" t="s">
        <v>332</v>
      </c>
      <c r="C24" s="34">
        <v>1573</v>
      </c>
      <c r="D24" s="34">
        <v>482</v>
      </c>
      <c r="E24" s="34">
        <v>328</v>
      </c>
      <c r="F24" s="34">
        <v>236</v>
      </c>
      <c r="G24" s="34">
        <v>16</v>
      </c>
      <c r="H24" s="34"/>
      <c r="I24" s="34">
        <v>16</v>
      </c>
      <c r="J24" s="34"/>
      <c r="K24" s="34">
        <v>220</v>
      </c>
      <c r="L24" s="34"/>
      <c r="M24" s="34"/>
      <c r="N24" s="34">
        <v>220</v>
      </c>
      <c r="O24" s="34"/>
      <c r="P24" s="33">
        <v>1046</v>
      </c>
      <c r="Q24" s="107">
        <v>498</v>
      </c>
      <c r="R24" s="107">
        <v>548</v>
      </c>
    </row>
    <row r="25" spans="1:18" ht="15.75">
      <c r="A25" s="99">
        <v>17</v>
      </c>
      <c r="B25" s="33" t="s">
        <v>367</v>
      </c>
      <c r="C25" s="34">
        <v>1603</v>
      </c>
      <c r="D25" s="34">
        <v>572</v>
      </c>
      <c r="E25" s="34">
        <v>275</v>
      </c>
      <c r="F25" s="34">
        <v>201.8</v>
      </c>
      <c r="G25" s="34">
        <v>201.8</v>
      </c>
      <c r="H25" s="34">
        <v>180</v>
      </c>
      <c r="I25" s="34">
        <v>21.8</v>
      </c>
      <c r="J25" s="34"/>
      <c r="K25" s="34">
        <v>0</v>
      </c>
      <c r="L25" s="34"/>
      <c r="M25" s="34"/>
      <c r="N25" s="34"/>
      <c r="O25" s="34"/>
      <c r="P25" s="33">
        <v>1048.8</v>
      </c>
      <c r="Q25" s="107">
        <v>773.8</v>
      </c>
      <c r="R25" s="107">
        <v>275</v>
      </c>
    </row>
    <row r="26" spans="1:18" ht="15.75">
      <c r="A26" s="99">
        <v>18</v>
      </c>
      <c r="B26" s="33" t="s">
        <v>368</v>
      </c>
      <c r="C26" s="34">
        <v>3548</v>
      </c>
      <c r="D26" s="34">
        <v>2292</v>
      </c>
      <c r="E26" s="34">
        <v>262</v>
      </c>
      <c r="F26" s="34">
        <v>333.3</v>
      </c>
      <c r="G26" s="34">
        <v>333.3</v>
      </c>
      <c r="H26" s="34"/>
      <c r="I26" s="34">
        <v>333.3</v>
      </c>
      <c r="J26" s="34"/>
      <c r="K26" s="34">
        <v>0</v>
      </c>
      <c r="L26" s="34"/>
      <c r="M26" s="34"/>
      <c r="N26" s="34"/>
      <c r="O26" s="34"/>
      <c r="P26" s="33">
        <v>2887.3</v>
      </c>
      <c r="Q26" s="107">
        <v>2625.3</v>
      </c>
      <c r="R26" s="107">
        <v>262</v>
      </c>
    </row>
    <row r="27" spans="1:18" ht="15.75">
      <c r="A27" s="99">
        <v>19</v>
      </c>
      <c r="B27" s="33" t="s">
        <v>369</v>
      </c>
      <c r="C27" s="34">
        <v>2203</v>
      </c>
      <c r="D27" s="34">
        <v>1154</v>
      </c>
      <c r="E27" s="34">
        <v>541</v>
      </c>
      <c r="F27" s="34">
        <v>83.6</v>
      </c>
      <c r="G27" s="34">
        <v>23.6</v>
      </c>
      <c r="H27" s="34"/>
      <c r="I27" s="34">
        <v>23.6</v>
      </c>
      <c r="J27" s="34"/>
      <c r="K27" s="34">
        <v>60</v>
      </c>
      <c r="L27" s="34"/>
      <c r="M27" s="34">
        <v>60</v>
      </c>
      <c r="N27" s="34"/>
      <c r="O27" s="34"/>
      <c r="P27" s="33">
        <v>1778.6</v>
      </c>
      <c r="Q27" s="107">
        <v>1177.6</v>
      </c>
      <c r="R27" s="107">
        <v>601</v>
      </c>
    </row>
    <row r="28" spans="1:18" ht="15.75">
      <c r="A28" s="99">
        <v>20</v>
      </c>
      <c r="B28" s="33" t="s">
        <v>335</v>
      </c>
      <c r="C28" s="34">
        <v>2680</v>
      </c>
      <c r="D28" s="34">
        <v>701</v>
      </c>
      <c r="E28" s="34">
        <v>1012</v>
      </c>
      <c r="F28" s="34">
        <v>148.474</v>
      </c>
      <c r="G28" s="34">
        <v>171</v>
      </c>
      <c r="H28" s="34"/>
      <c r="I28" s="34">
        <v>21</v>
      </c>
      <c r="J28" s="34">
        <v>150</v>
      </c>
      <c r="K28" s="50">
        <v>-22.52600000000001</v>
      </c>
      <c r="L28" s="34">
        <v>139.474</v>
      </c>
      <c r="M28" s="34"/>
      <c r="N28" s="34">
        <v>50</v>
      </c>
      <c r="O28" s="50">
        <v>-212</v>
      </c>
      <c r="P28" s="33">
        <v>1861.474</v>
      </c>
      <c r="Q28" s="107">
        <v>872</v>
      </c>
      <c r="R28" s="107">
        <v>989.4739999999999</v>
      </c>
    </row>
    <row r="29" spans="1:18" ht="15.75">
      <c r="A29" s="99">
        <v>21</v>
      </c>
      <c r="B29" s="33" t="s">
        <v>336</v>
      </c>
      <c r="C29" s="34">
        <v>2172</v>
      </c>
      <c r="D29" s="34">
        <v>668</v>
      </c>
      <c r="E29" s="34">
        <v>608</v>
      </c>
      <c r="F29" s="34">
        <v>517.6</v>
      </c>
      <c r="G29" s="34">
        <v>477.6</v>
      </c>
      <c r="H29" s="34">
        <v>180</v>
      </c>
      <c r="I29" s="34">
        <v>297.6</v>
      </c>
      <c r="J29" s="34"/>
      <c r="K29" s="34">
        <v>40</v>
      </c>
      <c r="L29" s="34"/>
      <c r="M29" s="34">
        <v>40</v>
      </c>
      <c r="N29" s="34"/>
      <c r="O29" s="34"/>
      <c r="P29" s="33">
        <v>1793.6</v>
      </c>
      <c r="Q29" s="107">
        <v>1145.6</v>
      </c>
      <c r="R29" s="107">
        <v>648</v>
      </c>
    </row>
    <row r="30" spans="1:18" ht="15.75">
      <c r="A30" s="99">
        <v>22</v>
      </c>
      <c r="B30" s="33" t="s">
        <v>370</v>
      </c>
      <c r="C30" s="34">
        <v>1555</v>
      </c>
      <c r="D30" s="34">
        <v>500</v>
      </c>
      <c r="E30" s="34">
        <v>309</v>
      </c>
      <c r="F30" s="34">
        <v>138.5</v>
      </c>
      <c r="G30" s="34">
        <v>138.5</v>
      </c>
      <c r="H30" s="34">
        <v>120</v>
      </c>
      <c r="I30" s="34">
        <v>18.5</v>
      </c>
      <c r="J30" s="34"/>
      <c r="K30" s="34">
        <v>0</v>
      </c>
      <c r="L30" s="34"/>
      <c r="M30" s="34"/>
      <c r="N30" s="34"/>
      <c r="O30" s="34"/>
      <c r="P30" s="33">
        <v>947.5</v>
      </c>
      <c r="Q30" s="107">
        <v>638.5</v>
      </c>
      <c r="R30" s="107">
        <v>309</v>
      </c>
    </row>
    <row r="31" ht="15.75">
      <c r="H31" s="29">
        <v>0</v>
      </c>
    </row>
  </sheetData>
  <sheetProtection/>
  <autoFilter ref="B8:O31"/>
  <mergeCells count="20">
    <mergeCell ref="C5:C7"/>
    <mergeCell ref="B5:B7"/>
    <mergeCell ref="A5:A7"/>
    <mergeCell ref="P4:R4"/>
    <mergeCell ref="N1:O1"/>
    <mergeCell ref="H6:J6"/>
    <mergeCell ref="G6:G7"/>
    <mergeCell ref="F5:F7"/>
    <mergeCell ref="E6:E7"/>
    <mergeCell ref="D5:E5"/>
    <mergeCell ref="K6:K7"/>
    <mergeCell ref="L6:O6"/>
    <mergeCell ref="G5:O5"/>
    <mergeCell ref="A3:R3"/>
    <mergeCell ref="A2:R2"/>
    <mergeCell ref="P5:P7"/>
    <mergeCell ref="Q5:R5"/>
    <mergeCell ref="Q6:Q7"/>
    <mergeCell ref="R6:R7"/>
    <mergeCell ref="D6:D7"/>
  </mergeCells>
  <printOptions/>
  <pageMargins left="0.7" right="0.7" top="0.2" bottom="0.37" header="0.58"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F54"/>
  <sheetViews>
    <sheetView tabSelected="1" zoomScalePageLayoutView="0" workbookViewId="0" topLeftCell="A5">
      <selection activeCell="D5" sqref="D1:D16384"/>
    </sheetView>
  </sheetViews>
  <sheetFormatPr defaultColWidth="9.28125" defaultRowHeight="15"/>
  <cols>
    <col min="1" max="1" width="6.140625" style="17" customWidth="1"/>
    <col min="2" max="2" width="48.421875" style="18" customWidth="1"/>
    <col min="3" max="3" width="13.28125" style="19" bestFit="1" customWidth="1"/>
    <col min="4" max="4" width="11.7109375" style="212" customWidth="1"/>
    <col min="5" max="5" width="13.28125" style="19" bestFit="1" customWidth="1"/>
    <col min="6" max="252" width="9.140625" style="18" customWidth="1"/>
    <col min="253" max="253" width="6.140625" style="18" customWidth="1"/>
    <col min="254" max="254" width="48.421875" style="18" customWidth="1"/>
    <col min="255" max="255" width="13.28125" style="18" bestFit="1" customWidth="1"/>
    <col min="256" max="16384" width="9.28125" style="18" bestFit="1" customWidth="1"/>
  </cols>
  <sheetData>
    <row r="1" spans="1:6" ht="15">
      <c r="A1" s="71"/>
      <c r="B1" s="2"/>
      <c r="C1" s="2"/>
      <c r="D1" s="94"/>
      <c r="E1" s="132" t="s">
        <v>31</v>
      </c>
      <c r="F1" s="132"/>
    </row>
    <row r="2" spans="1:6" s="76" customFormat="1" ht="52.5" customHeight="1">
      <c r="A2" s="130" t="s">
        <v>406</v>
      </c>
      <c r="B2" s="130"/>
      <c r="C2" s="130"/>
      <c r="D2" s="130"/>
      <c r="E2" s="130"/>
      <c r="F2" s="130"/>
    </row>
    <row r="3" spans="1:6" s="77" customFormat="1" ht="17.25">
      <c r="A3" s="133" t="s">
        <v>447</v>
      </c>
      <c r="B3" s="133"/>
      <c r="C3" s="133"/>
      <c r="D3" s="133"/>
      <c r="E3" s="133"/>
      <c r="F3" s="133"/>
    </row>
    <row r="4" spans="1:6" s="77" customFormat="1" ht="30" customHeight="1">
      <c r="A4" s="78"/>
      <c r="B4" s="79"/>
      <c r="C4" s="79"/>
      <c r="D4" s="207"/>
      <c r="E4" s="131" t="s">
        <v>2</v>
      </c>
      <c r="F4" s="131"/>
    </row>
    <row r="5" spans="1:6" s="82" customFormat="1" ht="66">
      <c r="A5" s="80" t="s">
        <v>3</v>
      </c>
      <c r="B5" s="80" t="s">
        <v>4</v>
      </c>
      <c r="C5" s="81" t="s">
        <v>5</v>
      </c>
      <c r="D5" s="208" t="s">
        <v>397</v>
      </c>
      <c r="E5" s="81" t="s">
        <v>7</v>
      </c>
      <c r="F5" s="80" t="s">
        <v>8</v>
      </c>
    </row>
    <row r="6" spans="1:6" s="76" customFormat="1" ht="17.25">
      <c r="A6" s="80" t="s">
        <v>9</v>
      </c>
      <c r="B6" s="83" t="s">
        <v>32</v>
      </c>
      <c r="C6" s="84"/>
      <c r="D6" s="209"/>
      <c r="E6" s="84"/>
      <c r="F6" s="83"/>
    </row>
    <row r="7" spans="1:6" s="76" customFormat="1" ht="17.25">
      <c r="A7" s="80" t="s">
        <v>33</v>
      </c>
      <c r="B7" s="83" t="s">
        <v>34</v>
      </c>
      <c r="C7" s="84">
        <v>1258567</v>
      </c>
      <c r="D7" s="209">
        <v>63610</v>
      </c>
      <c r="E7" s="84">
        <v>1322177</v>
      </c>
      <c r="F7" s="83"/>
    </row>
    <row r="8" spans="1:6" s="77" customFormat="1" ht="17.25">
      <c r="A8" s="85">
        <v>1</v>
      </c>
      <c r="B8" s="86" t="s">
        <v>12</v>
      </c>
      <c r="C8" s="87">
        <v>606696</v>
      </c>
      <c r="D8" s="210">
        <v>-266</v>
      </c>
      <c r="E8" s="87">
        <v>606430</v>
      </c>
      <c r="F8" s="86"/>
    </row>
    <row r="9" spans="1:6" s="77" customFormat="1" ht="17.25">
      <c r="A9" s="85">
        <v>2</v>
      </c>
      <c r="B9" s="86" t="s">
        <v>13</v>
      </c>
      <c r="C9" s="87">
        <v>477468</v>
      </c>
      <c r="D9" s="210">
        <v>62464</v>
      </c>
      <c r="E9" s="87">
        <v>539932</v>
      </c>
      <c r="F9" s="86"/>
    </row>
    <row r="10" spans="1:6" s="77" customFormat="1" ht="17.25">
      <c r="A10" s="85" t="s">
        <v>14</v>
      </c>
      <c r="B10" s="86" t="s">
        <v>15</v>
      </c>
      <c r="C10" s="87">
        <v>463272</v>
      </c>
      <c r="D10" s="210"/>
      <c r="E10" s="87">
        <v>463272</v>
      </c>
      <c r="F10" s="86"/>
    </row>
    <row r="11" spans="1:6" s="77" customFormat="1" ht="17.25">
      <c r="A11" s="85" t="s">
        <v>14</v>
      </c>
      <c r="B11" s="86" t="s">
        <v>16</v>
      </c>
      <c r="C11" s="87">
        <v>14196</v>
      </c>
      <c r="D11" s="210">
        <v>62464</v>
      </c>
      <c r="E11" s="87">
        <v>76660</v>
      </c>
      <c r="F11" s="86"/>
    </row>
    <row r="12" spans="1:6" s="77" customFormat="1" ht="17.25">
      <c r="A12" s="85">
        <v>3</v>
      </c>
      <c r="B12" s="86" t="s">
        <v>17</v>
      </c>
      <c r="C12" s="87"/>
      <c r="D12" s="210"/>
      <c r="E12" s="87">
        <v>0</v>
      </c>
      <c r="F12" s="86"/>
    </row>
    <row r="13" spans="1:6" s="77" customFormat="1" ht="17.25">
      <c r="A13" s="85">
        <v>4</v>
      </c>
      <c r="B13" s="86" t="s">
        <v>18</v>
      </c>
      <c r="C13" s="87">
        <v>143607</v>
      </c>
      <c r="D13" s="210">
        <v>5686</v>
      </c>
      <c r="E13" s="87">
        <v>149293</v>
      </c>
      <c r="F13" s="86"/>
    </row>
    <row r="14" spans="1:6" s="77" customFormat="1" ht="17.25">
      <c r="A14" s="85">
        <v>5</v>
      </c>
      <c r="B14" s="86" t="s">
        <v>19</v>
      </c>
      <c r="C14" s="87">
        <v>4274</v>
      </c>
      <c r="D14" s="210">
        <v>-4274</v>
      </c>
      <c r="E14" s="87">
        <v>0</v>
      </c>
      <c r="F14" s="86"/>
    </row>
    <row r="15" spans="1:6" s="77" customFormat="1" ht="17.25">
      <c r="A15" s="85">
        <v>6</v>
      </c>
      <c r="B15" s="86" t="s">
        <v>20</v>
      </c>
      <c r="C15" s="87">
        <v>26522</v>
      </c>
      <c r="D15" s="210"/>
      <c r="E15" s="87">
        <v>26522</v>
      </c>
      <c r="F15" s="86"/>
    </row>
    <row r="16" spans="1:6" s="77" customFormat="1" ht="17.25">
      <c r="A16" s="85">
        <v>7</v>
      </c>
      <c r="B16" s="86" t="s">
        <v>21</v>
      </c>
      <c r="C16" s="87">
        <v>0</v>
      </c>
      <c r="D16" s="210"/>
      <c r="E16" s="87">
        <v>0</v>
      </c>
      <c r="F16" s="86"/>
    </row>
    <row r="17" spans="1:6" s="76" customFormat="1" ht="17.25">
      <c r="A17" s="80" t="s">
        <v>35</v>
      </c>
      <c r="B17" s="83" t="s">
        <v>36</v>
      </c>
      <c r="C17" s="84">
        <v>1258567</v>
      </c>
      <c r="D17" s="209">
        <f>+D18+D22+D23+D24+D25</f>
        <v>63610.474</v>
      </c>
      <c r="E17" s="84">
        <f>+E18+E22+E23+E24+E25</f>
        <v>1322177.474</v>
      </c>
      <c r="F17" s="83"/>
    </row>
    <row r="18" spans="1:6" s="77" customFormat="1" ht="17.25">
      <c r="A18" s="85">
        <v>1</v>
      </c>
      <c r="B18" s="86" t="s">
        <v>24</v>
      </c>
      <c r="C18" s="87">
        <v>1098426</v>
      </c>
      <c r="D18" s="210">
        <v>57716</v>
      </c>
      <c r="E18" s="87">
        <v>1156142</v>
      </c>
      <c r="F18" s="86"/>
    </row>
    <row r="19" spans="1:6" s="77" customFormat="1" ht="17.25">
      <c r="A19" s="85"/>
      <c r="B19" s="86" t="s">
        <v>25</v>
      </c>
      <c r="C19" s="87">
        <v>490000</v>
      </c>
      <c r="D19" s="210">
        <v>55398</v>
      </c>
      <c r="E19" s="87">
        <v>545398</v>
      </c>
      <c r="F19" s="86"/>
    </row>
    <row r="20" spans="1:6" s="77" customFormat="1" ht="17.25">
      <c r="A20" s="85"/>
      <c r="B20" s="86" t="s">
        <v>26</v>
      </c>
      <c r="C20" s="87">
        <v>585956</v>
      </c>
      <c r="D20" s="210">
        <v>2318</v>
      </c>
      <c r="E20" s="87">
        <v>588274</v>
      </c>
      <c r="F20" s="86"/>
    </row>
    <row r="21" spans="1:6" s="77" customFormat="1" ht="17.25">
      <c r="A21" s="85"/>
      <c r="B21" s="86" t="s">
        <v>27</v>
      </c>
      <c r="C21" s="87">
        <v>22470</v>
      </c>
      <c r="D21" s="210"/>
      <c r="E21" s="87">
        <v>22470</v>
      </c>
      <c r="F21" s="86"/>
    </row>
    <row r="22" spans="1:6" s="77" customFormat="1" ht="33">
      <c r="A22" s="85">
        <v>2</v>
      </c>
      <c r="B22" s="86" t="s">
        <v>28</v>
      </c>
      <c r="C22" s="87">
        <v>157803</v>
      </c>
      <c r="D22" s="210">
        <v>6033.473999999998</v>
      </c>
      <c r="E22" s="87">
        <v>163836.474</v>
      </c>
      <c r="F22" s="86"/>
    </row>
    <row r="23" spans="1:6" s="77" customFormat="1" ht="17.25">
      <c r="A23" s="85">
        <v>3</v>
      </c>
      <c r="B23" s="86" t="s">
        <v>29</v>
      </c>
      <c r="C23" s="87">
        <v>2338</v>
      </c>
      <c r="D23" s="210">
        <v>-139</v>
      </c>
      <c r="E23" s="87">
        <v>2199</v>
      </c>
      <c r="F23" s="86"/>
    </row>
    <row r="24" spans="1:6" s="77" customFormat="1" ht="17.25">
      <c r="A24" s="85">
        <v>4</v>
      </c>
      <c r="B24" s="86" t="s">
        <v>30</v>
      </c>
      <c r="C24" s="87"/>
      <c r="D24" s="210"/>
      <c r="E24" s="87">
        <v>0</v>
      </c>
      <c r="F24" s="86"/>
    </row>
    <row r="25" spans="1:6" s="76" customFormat="1" ht="17.25">
      <c r="A25" s="80" t="s">
        <v>10</v>
      </c>
      <c r="B25" s="83" t="s">
        <v>37</v>
      </c>
      <c r="C25" s="84"/>
      <c r="D25" s="209"/>
      <c r="E25" s="84"/>
      <c r="F25" s="83"/>
    </row>
    <row r="26" spans="1:6" s="76" customFormat="1" ht="17.25">
      <c r="A26" s="80" t="s">
        <v>33</v>
      </c>
      <c r="B26" s="83" t="s">
        <v>34</v>
      </c>
      <c r="C26" s="84">
        <v>248057</v>
      </c>
      <c r="D26" s="209">
        <v>6033.473999999998</v>
      </c>
      <c r="E26" s="84">
        <v>254090.474</v>
      </c>
      <c r="F26" s="83"/>
    </row>
    <row r="27" spans="1:6" s="77" customFormat="1" ht="17.25">
      <c r="A27" s="85">
        <v>1</v>
      </c>
      <c r="B27" s="86" t="s">
        <v>12</v>
      </c>
      <c r="C27" s="87">
        <v>104450</v>
      </c>
      <c r="D27" s="210"/>
      <c r="E27" s="87">
        <v>104450</v>
      </c>
      <c r="F27" s="86"/>
    </row>
    <row r="28" spans="1:6" s="77" customFormat="1" ht="17.25">
      <c r="A28" s="85">
        <v>2</v>
      </c>
      <c r="B28" s="86" t="s">
        <v>13</v>
      </c>
      <c r="C28" s="87">
        <v>143607</v>
      </c>
      <c r="D28" s="210">
        <v>6033.473999999998</v>
      </c>
      <c r="E28" s="87">
        <v>149640.474</v>
      </c>
      <c r="F28" s="86"/>
    </row>
    <row r="29" spans="1:6" s="77" customFormat="1" ht="17.25">
      <c r="A29" s="85" t="s">
        <v>14</v>
      </c>
      <c r="B29" s="86" t="s">
        <v>15</v>
      </c>
      <c r="C29" s="87">
        <v>96635</v>
      </c>
      <c r="D29" s="210">
        <v>18976</v>
      </c>
      <c r="E29" s="87">
        <v>115611</v>
      </c>
      <c r="F29" s="86"/>
    </row>
    <row r="30" spans="1:6" s="77" customFormat="1" ht="17.25">
      <c r="A30" s="85" t="s">
        <v>14</v>
      </c>
      <c r="B30" s="86" t="s">
        <v>16</v>
      </c>
      <c r="C30" s="87">
        <v>46972</v>
      </c>
      <c r="D30" s="210">
        <v>-12942.526000000002</v>
      </c>
      <c r="E30" s="87">
        <v>34029.474</v>
      </c>
      <c r="F30" s="86"/>
    </row>
    <row r="31" spans="1:6" s="77" customFormat="1" ht="17.25">
      <c r="A31" s="85">
        <v>3</v>
      </c>
      <c r="B31" s="86" t="s">
        <v>17</v>
      </c>
      <c r="C31" s="87"/>
      <c r="D31" s="210"/>
      <c r="E31" s="87">
        <v>0</v>
      </c>
      <c r="F31" s="86"/>
    </row>
    <row r="32" spans="1:6" s="77" customFormat="1" ht="17.25">
      <c r="A32" s="85">
        <v>4</v>
      </c>
      <c r="B32" s="86" t="s">
        <v>18</v>
      </c>
      <c r="C32" s="87">
        <v>0</v>
      </c>
      <c r="D32" s="210"/>
      <c r="E32" s="87">
        <v>0</v>
      </c>
      <c r="F32" s="86"/>
    </row>
    <row r="33" spans="1:6" s="77" customFormat="1" ht="17.25">
      <c r="A33" s="85">
        <v>5</v>
      </c>
      <c r="B33" s="86" t="s">
        <v>19</v>
      </c>
      <c r="C33" s="87">
        <v>0</v>
      </c>
      <c r="D33" s="210"/>
      <c r="E33" s="87">
        <v>0</v>
      </c>
      <c r="F33" s="86"/>
    </row>
    <row r="34" spans="1:6" s="77" customFormat="1" ht="17.25">
      <c r="A34" s="85">
        <v>6</v>
      </c>
      <c r="B34" s="86" t="s">
        <v>20</v>
      </c>
      <c r="C34" s="87"/>
      <c r="D34" s="210"/>
      <c r="E34" s="87">
        <v>0</v>
      </c>
      <c r="F34" s="86"/>
    </row>
    <row r="35" spans="1:6" s="76" customFormat="1" ht="17.25">
      <c r="A35" s="80" t="s">
        <v>35</v>
      </c>
      <c r="B35" s="83" t="s">
        <v>38</v>
      </c>
      <c r="C35" s="84">
        <v>248057</v>
      </c>
      <c r="D35" s="209">
        <v>6033.474</v>
      </c>
      <c r="E35" s="84">
        <v>254090.474</v>
      </c>
      <c r="F35" s="83"/>
    </row>
    <row r="36" spans="1:6" s="77" customFormat="1" ht="17.25">
      <c r="A36" s="85">
        <v>1</v>
      </c>
      <c r="B36" s="86" t="s">
        <v>39</v>
      </c>
      <c r="C36" s="87">
        <v>217625</v>
      </c>
      <c r="D36" s="210">
        <v>6245.474</v>
      </c>
      <c r="E36" s="87">
        <v>223870.474</v>
      </c>
      <c r="F36" s="86"/>
    </row>
    <row r="37" spans="1:6" s="77" customFormat="1" ht="17.25">
      <c r="A37" s="85"/>
      <c r="B37" s="86" t="s">
        <v>25</v>
      </c>
      <c r="C37" s="87">
        <v>70000</v>
      </c>
      <c r="D37" s="210">
        <v>100</v>
      </c>
      <c r="E37" s="87">
        <v>70100</v>
      </c>
      <c r="F37" s="86"/>
    </row>
    <row r="38" spans="1:6" s="77" customFormat="1" ht="17.25">
      <c r="A38" s="85"/>
      <c r="B38" s="86" t="s">
        <v>26</v>
      </c>
      <c r="C38" s="87">
        <v>142642</v>
      </c>
      <c r="D38" s="210">
        <v>6145.474</v>
      </c>
      <c r="E38" s="87">
        <v>148787.474</v>
      </c>
      <c r="F38" s="86"/>
    </row>
    <row r="39" spans="1:6" s="77" customFormat="1" ht="17.25">
      <c r="A39" s="85"/>
      <c r="B39" s="86" t="s">
        <v>27</v>
      </c>
      <c r="C39" s="87">
        <v>4983</v>
      </c>
      <c r="D39" s="210"/>
      <c r="E39" s="87">
        <v>4983</v>
      </c>
      <c r="F39" s="86"/>
    </row>
    <row r="40" spans="1:6" s="77" customFormat="1" ht="17.25">
      <c r="A40" s="85">
        <v>2</v>
      </c>
      <c r="B40" s="86" t="s">
        <v>40</v>
      </c>
      <c r="C40" s="87">
        <v>27996</v>
      </c>
      <c r="D40" s="210">
        <v>-212</v>
      </c>
      <c r="E40" s="87">
        <v>27784</v>
      </c>
      <c r="F40" s="86"/>
    </row>
    <row r="41" spans="1:6" s="77" customFormat="1" ht="17.25">
      <c r="A41" s="85">
        <v>3</v>
      </c>
      <c r="B41" s="86" t="s">
        <v>29</v>
      </c>
      <c r="C41" s="87">
        <v>2436</v>
      </c>
      <c r="D41" s="210"/>
      <c r="E41" s="87">
        <v>2436</v>
      </c>
      <c r="F41" s="86"/>
    </row>
    <row r="42" spans="1:6" s="77" customFormat="1" ht="17.25">
      <c r="A42" s="85">
        <v>4</v>
      </c>
      <c r="B42" s="86" t="s">
        <v>30</v>
      </c>
      <c r="C42" s="87"/>
      <c r="D42" s="210"/>
      <c r="E42" s="87"/>
      <c r="F42" s="86"/>
    </row>
    <row r="43" spans="1:5" s="77" customFormat="1" ht="17.25">
      <c r="A43" s="88"/>
      <c r="C43" s="89"/>
      <c r="D43" s="211"/>
      <c r="E43" s="89"/>
    </row>
    <row r="44" spans="1:5" s="77" customFormat="1" ht="17.25">
      <c r="A44" s="88"/>
      <c r="C44" s="89"/>
      <c r="D44" s="211"/>
      <c r="E44" s="89"/>
    </row>
    <row r="45" spans="1:5" s="77" customFormat="1" ht="17.25">
      <c r="A45" s="88"/>
      <c r="C45" s="89"/>
      <c r="D45" s="211"/>
      <c r="E45" s="89"/>
    </row>
    <row r="46" spans="1:5" s="77" customFormat="1" ht="17.25">
      <c r="A46" s="88"/>
      <c r="C46" s="89"/>
      <c r="D46" s="211"/>
      <c r="E46" s="89"/>
    </row>
    <row r="47" spans="1:5" s="77" customFormat="1" ht="17.25">
      <c r="A47" s="88"/>
      <c r="C47" s="89"/>
      <c r="D47" s="211"/>
      <c r="E47" s="89"/>
    </row>
    <row r="48" spans="1:5" s="77" customFormat="1" ht="17.25">
      <c r="A48" s="88"/>
      <c r="C48" s="89"/>
      <c r="D48" s="211"/>
      <c r="E48" s="89"/>
    </row>
    <row r="49" spans="1:5" s="77" customFormat="1" ht="17.25">
      <c r="A49" s="88"/>
      <c r="C49" s="89"/>
      <c r="D49" s="211"/>
      <c r="E49" s="89"/>
    </row>
    <row r="50" spans="1:5" s="77" customFormat="1" ht="17.25">
      <c r="A50" s="88"/>
      <c r="C50" s="89"/>
      <c r="D50" s="211"/>
      <c r="E50" s="89"/>
    </row>
    <row r="51" spans="1:5" s="77" customFormat="1" ht="17.25">
      <c r="A51" s="88"/>
      <c r="C51" s="89"/>
      <c r="D51" s="211"/>
      <c r="E51" s="89"/>
    </row>
    <row r="52" spans="1:5" s="77" customFormat="1" ht="17.25">
      <c r="A52" s="88"/>
      <c r="C52" s="89"/>
      <c r="D52" s="211"/>
      <c r="E52" s="89"/>
    </row>
    <row r="53" spans="1:5" s="77" customFormat="1" ht="17.25">
      <c r="A53" s="88"/>
      <c r="C53" s="89"/>
      <c r="D53" s="211"/>
      <c r="E53" s="89"/>
    </row>
    <row r="54" spans="1:5" s="77" customFormat="1" ht="17.25">
      <c r="A54" s="88"/>
      <c r="C54" s="89"/>
      <c r="D54" s="211"/>
      <c r="E54" s="89"/>
    </row>
  </sheetData>
  <sheetProtection/>
  <mergeCells count="4">
    <mergeCell ref="A2:F2"/>
    <mergeCell ref="E4:F4"/>
    <mergeCell ref="E1:F1"/>
    <mergeCell ref="A3:F3"/>
  </mergeCells>
  <printOptions/>
  <pageMargins left="0.7" right="0.7" top="0.75" bottom="0.75" header="0.3" footer="0.3"/>
  <pageSetup fitToHeight="0"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B4">
      <selection activeCell="M8" sqref="M8"/>
    </sheetView>
  </sheetViews>
  <sheetFormatPr defaultColWidth="9.140625" defaultRowHeight="15"/>
  <cols>
    <col min="1" max="1" width="4.00390625" style="28" bestFit="1" customWidth="1"/>
    <col min="2" max="2" width="41.57421875" style="28" customWidth="1"/>
    <col min="3" max="3" width="13.28125" style="29" bestFit="1" customWidth="1"/>
    <col min="4" max="4" width="12.421875" style="29" customWidth="1"/>
    <col min="5" max="5" width="12.7109375" style="29" customWidth="1"/>
    <col min="6" max="6" width="11.8515625" style="29" customWidth="1"/>
    <col min="7" max="7" width="10.28125" style="47" customWidth="1"/>
    <col min="8" max="8" width="11.28125" style="47" bestFit="1" customWidth="1"/>
    <col min="9" max="9" width="10.421875" style="47" customWidth="1"/>
    <col min="10" max="12" width="12.00390625" style="47" customWidth="1"/>
    <col min="13" max="16384" width="9.140625" style="28" customWidth="1"/>
  </cols>
  <sheetData>
    <row r="1" spans="11:12" ht="15.75">
      <c r="K1" s="203" t="s">
        <v>41</v>
      </c>
      <c r="L1" s="203"/>
    </row>
    <row r="2" spans="1:12" s="37" customFormat="1" ht="15.75">
      <c r="A2" s="134" t="s">
        <v>42</v>
      </c>
      <c r="B2" s="134"/>
      <c r="C2" s="134"/>
      <c r="D2" s="134"/>
      <c r="E2" s="134"/>
      <c r="F2" s="134"/>
      <c r="G2" s="134"/>
      <c r="H2" s="134"/>
      <c r="I2" s="134"/>
      <c r="J2" s="134"/>
      <c r="K2" s="134"/>
      <c r="L2" s="134"/>
    </row>
    <row r="3" spans="1:12" s="38" customFormat="1" ht="15.75">
      <c r="A3" s="135" t="s">
        <v>447</v>
      </c>
      <c r="B3" s="135"/>
      <c r="C3" s="135"/>
      <c r="D3" s="135"/>
      <c r="E3" s="135"/>
      <c r="F3" s="135"/>
      <c r="G3" s="135"/>
      <c r="H3" s="135"/>
      <c r="I3" s="135"/>
      <c r="J3" s="135"/>
      <c r="K3" s="135"/>
      <c r="L3" s="135"/>
    </row>
    <row r="4" spans="11:12" ht="31.5" customHeight="1">
      <c r="K4" s="199" t="s">
        <v>43</v>
      </c>
      <c r="L4" s="199"/>
    </row>
    <row r="5" spans="1:12" s="32" customFormat="1" ht="30" customHeight="1">
      <c r="A5" s="140" t="s">
        <v>3</v>
      </c>
      <c r="B5" s="140" t="s">
        <v>44</v>
      </c>
      <c r="C5" s="138" t="s">
        <v>45</v>
      </c>
      <c r="D5" s="137" t="s">
        <v>46</v>
      </c>
      <c r="E5" s="137"/>
      <c r="F5" s="137"/>
      <c r="G5" s="204" t="s">
        <v>397</v>
      </c>
      <c r="H5" s="204"/>
      <c r="I5" s="204"/>
      <c r="J5" s="204" t="s">
        <v>7</v>
      </c>
      <c r="K5" s="204"/>
      <c r="L5" s="204"/>
    </row>
    <row r="6" spans="1:12" s="41" customFormat="1" ht="15.75">
      <c r="A6" s="141"/>
      <c r="B6" s="141"/>
      <c r="C6" s="139"/>
      <c r="D6" s="35" t="s">
        <v>47</v>
      </c>
      <c r="E6" s="35" t="s">
        <v>48</v>
      </c>
      <c r="F6" s="35" t="s">
        <v>49</v>
      </c>
      <c r="G6" s="122" t="s">
        <v>47</v>
      </c>
      <c r="H6" s="122" t="s">
        <v>48</v>
      </c>
      <c r="I6" s="122" t="s">
        <v>49</v>
      </c>
      <c r="J6" s="122" t="s">
        <v>47</v>
      </c>
      <c r="K6" s="122" t="s">
        <v>48</v>
      </c>
      <c r="L6" s="122" t="s">
        <v>49</v>
      </c>
    </row>
    <row r="7" spans="1:13" s="37" customFormat="1" ht="15.75">
      <c r="A7" s="39"/>
      <c r="B7" s="39" t="s">
        <v>50</v>
      </c>
      <c r="C7" s="40">
        <v>1353535</v>
      </c>
      <c r="D7" s="40">
        <v>1681278</v>
      </c>
      <c r="E7" s="40">
        <v>1258567</v>
      </c>
      <c r="F7" s="40">
        <v>248057</v>
      </c>
      <c r="G7" s="49">
        <f aca="true" t="shared" si="0" ref="G7:L7">+G8+G19+G27+G28+G29</f>
        <v>69909</v>
      </c>
      <c r="H7" s="49">
        <f t="shared" si="0"/>
        <v>63610</v>
      </c>
      <c r="I7" s="49">
        <f t="shared" si="0"/>
        <v>6033</v>
      </c>
      <c r="J7" s="49">
        <f t="shared" si="0"/>
        <v>1751187</v>
      </c>
      <c r="K7" s="49">
        <f t="shared" si="0"/>
        <v>1322177</v>
      </c>
      <c r="L7" s="49">
        <f t="shared" si="0"/>
        <v>254090</v>
      </c>
      <c r="M7" s="205">
        <f>+G7-'DC chi'!G7</f>
        <v>265.525999999998</v>
      </c>
    </row>
    <row r="8" spans="1:12" s="37" customFormat="1" ht="15.75">
      <c r="A8" s="39" t="s">
        <v>33</v>
      </c>
      <c r="B8" s="39" t="s">
        <v>51</v>
      </c>
      <c r="C8" s="40">
        <v>710800</v>
      </c>
      <c r="D8" s="40">
        <v>885800</v>
      </c>
      <c r="E8" s="40">
        <v>606696</v>
      </c>
      <c r="F8" s="40">
        <v>104450</v>
      </c>
      <c r="G8" s="49">
        <v>0</v>
      </c>
      <c r="H8" s="49">
        <v>-266</v>
      </c>
      <c r="I8" s="49">
        <v>0</v>
      </c>
      <c r="J8" s="49">
        <v>885800</v>
      </c>
      <c r="K8" s="49">
        <v>606430</v>
      </c>
      <c r="L8" s="49">
        <v>104450</v>
      </c>
    </row>
    <row r="9" spans="1:12" ht="15.75">
      <c r="A9" s="33">
        <v>1</v>
      </c>
      <c r="B9" s="33" t="s">
        <v>52</v>
      </c>
      <c r="C9" s="34">
        <v>48000</v>
      </c>
      <c r="D9" s="34">
        <v>48000</v>
      </c>
      <c r="E9" s="34">
        <v>43946</v>
      </c>
      <c r="F9" s="34">
        <v>4054</v>
      </c>
      <c r="G9" s="50"/>
      <c r="H9" s="50"/>
      <c r="I9" s="50"/>
      <c r="J9" s="50">
        <v>48000</v>
      </c>
      <c r="K9" s="50">
        <v>43946</v>
      </c>
      <c r="L9" s="50">
        <v>4054</v>
      </c>
    </row>
    <row r="10" spans="1:12" ht="15.75">
      <c r="A10" s="33">
        <v>2</v>
      </c>
      <c r="B10" s="33" t="s">
        <v>53</v>
      </c>
      <c r="C10" s="34">
        <v>23000</v>
      </c>
      <c r="D10" s="34">
        <v>23000</v>
      </c>
      <c r="E10" s="34">
        <v>10746</v>
      </c>
      <c r="F10" s="34">
        <v>11754</v>
      </c>
      <c r="G10" s="50"/>
      <c r="H10" s="50"/>
      <c r="I10" s="50"/>
      <c r="J10" s="50">
        <v>23000</v>
      </c>
      <c r="K10" s="50">
        <v>10746</v>
      </c>
      <c r="L10" s="50">
        <v>11754</v>
      </c>
    </row>
    <row r="11" spans="1:12" ht="15.75">
      <c r="A11" s="33">
        <v>3</v>
      </c>
      <c r="B11" s="33" t="s">
        <v>54</v>
      </c>
      <c r="C11" s="34">
        <v>43000</v>
      </c>
      <c r="D11" s="34">
        <v>43000</v>
      </c>
      <c r="E11" s="34">
        <v>36994</v>
      </c>
      <c r="F11" s="34">
        <v>6006</v>
      </c>
      <c r="G11" s="50"/>
      <c r="H11" s="50"/>
      <c r="I11" s="50"/>
      <c r="J11" s="50">
        <v>43000</v>
      </c>
      <c r="K11" s="50">
        <v>36994</v>
      </c>
      <c r="L11" s="50">
        <v>6006</v>
      </c>
    </row>
    <row r="12" spans="1:12" ht="15.75">
      <c r="A12" s="33">
        <v>4</v>
      </c>
      <c r="B12" s="33" t="s">
        <v>55</v>
      </c>
      <c r="C12" s="34">
        <v>5000</v>
      </c>
      <c r="D12" s="34">
        <v>5000</v>
      </c>
      <c r="E12" s="34"/>
      <c r="F12" s="34">
        <v>5000</v>
      </c>
      <c r="G12" s="50"/>
      <c r="H12" s="50"/>
      <c r="I12" s="50"/>
      <c r="J12" s="50">
        <v>5000</v>
      </c>
      <c r="K12" s="50">
        <v>0</v>
      </c>
      <c r="L12" s="50">
        <v>5000</v>
      </c>
    </row>
    <row r="13" spans="1:12" ht="15.75">
      <c r="A13" s="33">
        <v>5</v>
      </c>
      <c r="B13" s="33" t="s">
        <v>56</v>
      </c>
      <c r="C13" s="34">
        <v>6600</v>
      </c>
      <c r="D13" s="34">
        <v>6600</v>
      </c>
      <c r="E13" s="34">
        <v>2710</v>
      </c>
      <c r="F13" s="34">
        <v>2936</v>
      </c>
      <c r="G13" s="50"/>
      <c r="H13" s="50">
        <v>-266</v>
      </c>
      <c r="I13" s="50"/>
      <c r="J13" s="50">
        <v>6600</v>
      </c>
      <c r="K13" s="50">
        <v>2444</v>
      </c>
      <c r="L13" s="50">
        <v>2936</v>
      </c>
    </row>
    <row r="14" spans="1:12" ht="15.75">
      <c r="A14" s="33">
        <v>6</v>
      </c>
      <c r="B14" s="33" t="s">
        <v>57</v>
      </c>
      <c r="C14" s="34">
        <v>5500</v>
      </c>
      <c r="D14" s="34">
        <v>5500</v>
      </c>
      <c r="E14" s="34">
        <v>5500</v>
      </c>
      <c r="F14" s="34"/>
      <c r="G14" s="50"/>
      <c r="H14" s="50"/>
      <c r="I14" s="50"/>
      <c r="J14" s="50">
        <v>5500</v>
      </c>
      <c r="K14" s="50">
        <v>5500</v>
      </c>
      <c r="L14" s="50">
        <v>0</v>
      </c>
    </row>
    <row r="15" spans="1:12" ht="15.75">
      <c r="A15" s="33">
        <v>7</v>
      </c>
      <c r="B15" s="33" t="s">
        <v>58</v>
      </c>
      <c r="C15" s="34">
        <v>21000</v>
      </c>
      <c r="D15" s="34">
        <v>21000</v>
      </c>
      <c r="E15" s="34">
        <v>12800</v>
      </c>
      <c r="F15" s="34"/>
      <c r="G15" s="50"/>
      <c r="H15" s="50"/>
      <c r="I15" s="50"/>
      <c r="J15" s="50">
        <v>21000</v>
      </c>
      <c r="K15" s="50">
        <v>12800</v>
      </c>
      <c r="L15" s="50">
        <v>0</v>
      </c>
    </row>
    <row r="16" spans="1:12" ht="15.75">
      <c r="A16" s="33">
        <v>8</v>
      </c>
      <c r="B16" s="33" t="s">
        <v>59</v>
      </c>
      <c r="C16" s="34">
        <v>4700</v>
      </c>
      <c r="D16" s="34">
        <v>4700</v>
      </c>
      <c r="E16" s="34"/>
      <c r="F16" s="34">
        <v>4700</v>
      </c>
      <c r="G16" s="50"/>
      <c r="H16" s="50"/>
      <c r="I16" s="50"/>
      <c r="J16" s="50">
        <v>4700</v>
      </c>
      <c r="K16" s="50">
        <v>0</v>
      </c>
      <c r="L16" s="50">
        <v>4700</v>
      </c>
    </row>
    <row r="17" spans="1:12" ht="15.75">
      <c r="A17" s="33">
        <v>9</v>
      </c>
      <c r="B17" s="33" t="s">
        <v>60</v>
      </c>
      <c r="C17" s="34">
        <v>4000</v>
      </c>
      <c r="D17" s="34">
        <v>4000</v>
      </c>
      <c r="E17" s="34">
        <v>4000</v>
      </c>
      <c r="F17" s="34"/>
      <c r="G17" s="50"/>
      <c r="H17" s="50"/>
      <c r="I17" s="50"/>
      <c r="J17" s="50">
        <v>4000</v>
      </c>
      <c r="K17" s="50">
        <v>4000</v>
      </c>
      <c r="L17" s="50">
        <v>0</v>
      </c>
    </row>
    <row r="18" spans="1:12" ht="15.75">
      <c r="A18" s="33">
        <v>10</v>
      </c>
      <c r="B18" s="33" t="s">
        <v>61</v>
      </c>
      <c r="C18" s="34">
        <v>550000</v>
      </c>
      <c r="D18" s="34">
        <v>725000</v>
      </c>
      <c r="E18" s="34">
        <v>490000</v>
      </c>
      <c r="F18" s="34">
        <v>70000</v>
      </c>
      <c r="G18" s="50"/>
      <c r="H18" s="50"/>
      <c r="I18" s="50"/>
      <c r="J18" s="50">
        <v>725000</v>
      </c>
      <c r="K18" s="50">
        <v>490000</v>
      </c>
      <c r="L18" s="50">
        <v>70000</v>
      </c>
    </row>
    <row r="19" spans="1:12" s="37" customFormat="1" ht="15.75">
      <c r="A19" s="39" t="s">
        <v>35</v>
      </c>
      <c r="B19" s="39" t="s">
        <v>62</v>
      </c>
      <c r="C19" s="40">
        <v>616213</v>
      </c>
      <c r="D19" s="40">
        <v>621075</v>
      </c>
      <c r="E19" s="40">
        <v>477468</v>
      </c>
      <c r="F19" s="40">
        <v>143607</v>
      </c>
      <c r="G19" s="49">
        <f aca="true" t="shared" si="1" ref="G19:L19">+G20+G22</f>
        <v>68497</v>
      </c>
      <c r="H19" s="49">
        <f t="shared" si="1"/>
        <v>62464</v>
      </c>
      <c r="I19" s="49">
        <f t="shared" si="1"/>
        <v>6033</v>
      </c>
      <c r="J19" s="49">
        <f t="shared" si="1"/>
        <v>689572</v>
      </c>
      <c r="K19" s="49">
        <f t="shared" si="1"/>
        <v>539932</v>
      </c>
      <c r="L19" s="49">
        <f t="shared" si="1"/>
        <v>149640</v>
      </c>
    </row>
    <row r="20" spans="1:12" ht="15.75">
      <c r="A20" s="33"/>
      <c r="B20" s="33" t="s">
        <v>63</v>
      </c>
      <c r="C20" s="34">
        <v>578883</v>
      </c>
      <c r="D20" s="34">
        <v>559907</v>
      </c>
      <c r="E20" s="34">
        <v>463272</v>
      </c>
      <c r="F20" s="34">
        <v>96635</v>
      </c>
      <c r="G20" s="50">
        <v>18976</v>
      </c>
      <c r="H20" s="50"/>
      <c r="I20" s="50">
        <v>18976</v>
      </c>
      <c r="J20" s="50">
        <v>578883</v>
      </c>
      <c r="K20" s="50">
        <v>463272</v>
      </c>
      <c r="L20" s="50">
        <v>115611</v>
      </c>
    </row>
    <row r="21" spans="1:12" ht="31.5">
      <c r="A21" s="33"/>
      <c r="B21" s="33" t="s">
        <v>64</v>
      </c>
      <c r="C21" s="34"/>
      <c r="D21" s="34"/>
      <c r="E21" s="34"/>
      <c r="F21" s="34"/>
      <c r="G21" s="50">
        <v>18976</v>
      </c>
      <c r="H21" s="50"/>
      <c r="I21" s="50">
        <v>18976</v>
      </c>
      <c r="J21" s="50">
        <v>18976</v>
      </c>
      <c r="K21" s="50">
        <v>0</v>
      </c>
      <c r="L21" s="50">
        <v>18976</v>
      </c>
    </row>
    <row r="22" spans="1:12" ht="15.75">
      <c r="A22" s="33"/>
      <c r="B22" s="33" t="s">
        <v>65</v>
      </c>
      <c r="C22" s="34">
        <v>37330</v>
      </c>
      <c r="D22" s="34">
        <v>61168</v>
      </c>
      <c r="E22" s="34">
        <v>14196</v>
      </c>
      <c r="F22" s="34">
        <f aca="true" t="shared" si="2" ref="F22:L22">SUM(F23:F26)</f>
        <v>46972</v>
      </c>
      <c r="G22" s="50">
        <f t="shared" si="2"/>
        <v>49521</v>
      </c>
      <c r="H22" s="50">
        <f t="shared" si="2"/>
        <v>62464</v>
      </c>
      <c r="I22" s="50">
        <f t="shared" si="2"/>
        <v>-12943</v>
      </c>
      <c r="J22" s="50">
        <f t="shared" si="2"/>
        <v>110689</v>
      </c>
      <c r="K22" s="50">
        <f aca="true" t="shared" si="3" ref="K22:L26">+E22+H22</f>
        <v>76660</v>
      </c>
      <c r="L22" s="50">
        <f t="shared" si="3"/>
        <v>34029</v>
      </c>
    </row>
    <row r="23" spans="1:12" ht="15.75">
      <c r="A23" s="33"/>
      <c r="B23" s="33" t="s">
        <v>66</v>
      </c>
      <c r="C23" s="34"/>
      <c r="D23" s="34">
        <v>18976</v>
      </c>
      <c r="E23" s="34"/>
      <c r="F23" s="34">
        <v>18976</v>
      </c>
      <c r="G23" s="50">
        <f>SUM(H23:I23)</f>
        <v>-18976</v>
      </c>
      <c r="H23" s="50"/>
      <c r="I23" s="50">
        <v>-18976</v>
      </c>
      <c r="J23" s="50">
        <f>SUM(K23:L23)</f>
        <v>0</v>
      </c>
      <c r="K23" s="50">
        <f t="shared" si="3"/>
        <v>0</v>
      </c>
      <c r="L23" s="50">
        <f t="shared" si="3"/>
        <v>0</v>
      </c>
    </row>
    <row r="24" spans="1:12" ht="15.75">
      <c r="A24" s="33"/>
      <c r="B24" s="33" t="s">
        <v>67</v>
      </c>
      <c r="C24" s="34"/>
      <c r="D24" s="34">
        <v>9136</v>
      </c>
      <c r="E24" s="34"/>
      <c r="F24" s="34">
        <v>9136</v>
      </c>
      <c r="G24" s="50">
        <f>SUM(H24:I24)</f>
        <v>347</v>
      </c>
      <c r="H24" s="50"/>
      <c r="I24" s="50">
        <f>+BSMT!E13</f>
        <v>347</v>
      </c>
      <c r="J24" s="50">
        <f>SUM(K24:L24)</f>
        <v>9483</v>
      </c>
      <c r="K24" s="50">
        <f t="shared" si="3"/>
        <v>0</v>
      </c>
      <c r="L24" s="50">
        <f t="shared" si="3"/>
        <v>9483</v>
      </c>
    </row>
    <row r="25" spans="1:12" ht="15.75">
      <c r="A25" s="33"/>
      <c r="B25" s="33" t="s">
        <v>68</v>
      </c>
      <c r="C25" s="34">
        <v>33056</v>
      </c>
      <c r="D25" s="34">
        <v>33056</v>
      </c>
      <c r="E25" s="34">
        <v>14196</v>
      </c>
      <c r="F25" s="34">
        <v>18860</v>
      </c>
      <c r="G25" s="50">
        <f>SUM(H25:I25)</f>
        <v>63876</v>
      </c>
      <c r="H25" s="50">
        <v>58190</v>
      </c>
      <c r="I25" s="50">
        <v>5686</v>
      </c>
      <c r="J25" s="50">
        <f>SUM(K25:L25)</f>
        <v>96932</v>
      </c>
      <c r="K25" s="50">
        <f t="shared" si="3"/>
        <v>72386</v>
      </c>
      <c r="L25" s="50">
        <f t="shared" si="3"/>
        <v>24546</v>
      </c>
    </row>
    <row r="26" spans="1:12" ht="15.75">
      <c r="A26" s="33"/>
      <c r="B26" s="33" t="s">
        <v>69</v>
      </c>
      <c r="C26" s="34">
        <v>4274</v>
      </c>
      <c r="D26" s="34"/>
      <c r="E26" s="34"/>
      <c r="F26" s="34"/>
      <c r="G26" s="50">
        <f>SUM(H26:I26)</f>
        <v>4274</v>
      </c>
      <c r="H26" s="50">
        <v>4274</v>
      </c>
      <c r="I26" s="50"/>
      <c r="J26" s="50">
        <f>SUM(K26:L26)</f>
        <v>4274</v>
      </c>
      <c r="K26" s="50">
        <f t="shared" si="3"/>
        <v>4274</v>
      </c>
      <c r="L26" s="50">
        <f t="shared" si="3"/>
        <v>0</v>
      </c>
    </row>
    <row r="27" spans="1:12" s="37" customFormat="1" ht="15.75">
      <c r="A27" s="39" t="s">
        <v>70</v>
      </c>
      <c r="B27" s="39" t="s">
        <v>71</v>
      </c>
      <c r="C27" s="40"/>
      <c r="D27" s="40">
        <v>143607</v>
      </c>
      <c r="E27" s="40">
        <v>143607</v>
      </c>
      <c r="F27" s="40"/>
      <c r="G27" s="49">
        <v>5686</v>
      </c>
      <c r="H27" s="49">
        <v>5686</v>
      </c>
      <c r="I27" s="49"/>
      <c r="J27" s="49">
        <v>149293</v>
      </c>
      <c r="K27" s="49">
        <v>149293</v>
      </c>
      <c r="L27" s="49">
        <v>0</v>
      </c>
    </row>
    <row r="28" spans="1:12" s="37" customFormat="1" ht="15.75">
      <c r="A28" s="39" t="s">
        <v>72</v>
      </c>
      <c r="B28" s="39" t="s">
        <v>19</v>
      </c>
      <c r="C28" s="40"/>
      <c r="D28" s="40">
        <v>4274</v>
      </c>
      <c r="E28" s="40">
        <v>4274</v>
      </c>
      <c r="F28" s="40"/>
      <c r="G28" s="49">
        <v>-4274</v>
      </c>
      <c r="H28" s="49">
        <v>-4274</v>
      </c>
      <c r="I28" s="49"/>
      <c r="J28" s="49">
        <v>0</v>
      </c>
      <c r="K28" s="49">
        <v>0</v>
      </c>
      <c r="L28" s="49">
        <v>0</v>
      </c>
    </row>
    <row r="29" spans="1:12" s="37" customFormat="1" ht="47.25">
      <c r="A29" s="39" t="s">
        <v>73</v>
      </c>
      <c r="B29" s="39" t="s">
        <v>74</v>
      </c>
      <c r="C29" s="40">
        <v>26522</v>
      </c>
      <c r="D29" s="40">
        <v>26522</v>
      </c>
      <c r="E29" s="40">
        <v>26522</v>
      </c>
      <c r="F29" s="40"/>
      <c r="G29" s="49"/>
      <c r="H29" s="49"/>
      <c r="I29" s="49"/>
      <c r="J29" s="49">
        <v>26522</v>
      </c>
      <c r="K29" s="49">
        <v>26522</v>
      </c>
      <c r="L29" s="49">
        <v>0</v>
      </c>
    </row>
  </sheetData>
  <sheetProtection/>
  <mergeCells count="10">
    <mergeCell ref="K1:L1"/>
    <mergeCell ref="A2:L2"/>
    <mergeCell ref="A3:L3"/>
    <mergeCell ref="J5:L5"/>
    <mergeCell ref="G5:I5"/>
    <mergeCell ref="D5:F5"/>
    <mergeCell ref="C5:C6"/>
    <mergeCell ref="B5:B6"/>
    <mergeCell ref="A5:A6"/>
    <mergeCell ref="K4:L4"/>
  </mergeCells>
  <printOptions/>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2">
      <selection activeCell="C7" sqref="C7:E7"/>
    </sheetView>
  </sheetViews>
  <sheetFormatPr defaultColWidth="9.140625" defaultRowHeight="15"/>
  <cols>
    <col min="1" max="1" width="5.28125" style="42" customWidth="1"/>
    <col min="2" max="2" width="52.57421875" style="28" customWidth="1"/>
    <col min="3" max="3" width="14.8515625" style="42" customWidth="1"/>
    <col min="4" max="4" width="14.421875" style="42" customWidth="1"/>
    <col min="5" max="5" width="14.8515625" style="42" customWidth="1"/>
    <col min="6" max="6" width="14.421875" style="28" customWidth="1"/>
    <col min="7" max="16384" width="9.140625" style="42" customWidth="1"/>
  </cols>
  <sheetData>
    <row r="1" spans="5:6" ht="15.75">
      <c r="E1" s="142" t="s">
        <v>75</v>
      </c>
      <c r="F1" s="142"/>
    </row>
    <row r="2" spans="1:6" ht="15.75">
      <c r="A2" s="145" t="s">
        <v>76</v>
      </c>
      <c r="B2" s="145"/>
      <c r="C2" s="145"/>
      <c r="D2" s="145"/>
      <c r="E2" s="145"/>
      <c r="F2" s="145"/>
    </row>
    <row r="3" spans="1:6" ht="15.75">
      <c r="A3" s="144" t="s">
        <v>447</v>
      </c>
      <c r="B3" s="144"/>
      <c r="C3" s="144"/>
      <c r="D3" s="144"/>
      <c r="E3" s="144"/>
      <c r="F3" s="144"/>
    </row>
    <row r="4" spans="5:6" ht="15.75">
      <c r="E4" s="143" t="s">
        <v>43</v>
      </c>
      <c r="F4" s="143"/>
    </row>
    <row r="5" spans="1:6" s="43" customFormat="1" ht="15.75">
      <c r="A5" s="146" t="s">
        <v>3</v>
      </c>
      <c r="B5" s="137" t="s">
        <v>4</v>
      </c>
      <c r="C5" s="146" t="s">
        <v>77</v>
      </c>
      <c r="D5" s="147" t="s">
        <v>78</v>
      </c>
      <c r="E5" s="148"/>
      <c r="F5" s="137" t="s">
        <v>8</v>
      </c>
    </row>
    <row r="6" spans="1:6" ht="15.75">
      <c r="A6" s="146"/>
      <c r="B6" s="137"/>
      <c r="C6" s="146"/>
      <c r="D6" s="44" t="s">
        <v>48</v>
      </c>
      <c r="E6" s="44" t="s">
        <v>79</v>
      </c>
      <c r="F6" s="137"/>
    </row>
    <row r="7" spans="1:6" s="43" customFormat="1" ht="15.75">
      <c r="A7" s="45"/>
      <c r="B7" s="40" t="s">
        <v>80</v>
      </c>
      <c r="C7" s="45">
        <f>+C8+C18</f>
        <v>69909</v>
      </c>
      <c r="D7" s="45">
        <f>+D8+D18</f>
        <v>63876</v>
      </c>
      <c r="E7" s="45">
        <f>+E8+E18</f>
        <v>6033</v>
      </c>
      <c r="F7" s="40"/>
    </row>
    <row r="8" spans="1:6" ht="15.75">
      <c r="A8" s="46">
        <v>1</v>
      </c>
      <c r="B8" s="34" t="s">
        <v>81</v>
      </c>
      <c r="C8" s="46">
        <f>+C9+C13</f>
        <v>64223</v>
      </c>
      <c r="D8" s="46">
        <f>+D9+D13</f>
        <v>58190</v>
      </c>
      <c r="E8" s="46">
        <f>+E9+E13</f>
        <v>6033</v>
      </c>
      <c r="F8" s="34"/>
    </row>
    <row r="9" spans="1:6" ht="15.75">
      <c r="A9" s="46" t="s">
        <v>82</v>
      </c>
      <c r="B9" s="34" t="s">
        <v>83</v>
      </c>
      <c r="C9" s="46">
        <v>63876</v>
      </c>
      <c r="D9" s="46">
        <v>58190</v>
      </c>
      <c r="E9" s="46">
        <v>5686</v>
      </c>
      <c r="F9" s="34"/>
    </row>
    <row r="10" spans="1:6" ht="47.25">
      <c r="A10" s="46"/>
      <c r="B10" s="34" t="s">
        <v>84</v>
      </c>
      <c r="C10" s="46">
        <v>9200</v>
      </c>
      <c r="D10" s="46">
        <v>9200</v>
      </c>
      <c r="E10" s="46"/>
      <c r="F10" s="34"/>
    </row>
    <row r="11" spans="1:6" ht="15.75">
      <c r="A11" s="46"/>
      <c r="B11" s="34" t="s">
        <v>85</v>
      </c>
      <c r="C11" s="46">
        <v>54526</v>
      </c>
      <c r="D11" s="46">
        <v>48990</v>
      </c>
      <c r="E11" s="46">
        <v>5536</v>
      </c>
      <c r="F11" s="34"/>
    </row>
    <row r="12" spans="1:6" ht="31.5">
      <c r="A12" s="46"/>
      <c r="B12" s="34" t="s">
        <v>86</v>
      </c>
      <c r="C12" s="46">
        <v>150</v>
      </c>
      <c r="D12" s="46"/>
      <c r="E12" s="46">
        <v>150</v>
      </c>
      <c r="F12" s="34"/>
    </row>
    <row r="13" spans="1:6" ht="15.75">
      <c r="A13" s="46" t="s">
        <v>87</v>
      </c>
      <c r="B13" s="34" t="s">
        <v>88</v>
      </c>
      <c r="C13" s="46">
        <f>SUM(C14:C17)</f>
        <v>347</v>
      </c>
      <c r="D13" s="46">
        <f>SUM(D14:D17)</f>
        <v>0</v>
      </c>
      <c r="E13" s="46">
        <f>SUM(E14:E17)</f>
        <v>347</v>
      </c>
      <c r="F13" s="34"/>
    </row>
    <row r="14" spans="1:6" ht="15.75">
      <c r="A14" s="46"/>
      <c r="B14" s="34" t="s">
        <v>89</v>
      </c>
      <c r="C14" s="46">
        <f>SUM(D14:E14)</f>
        <v>139</v>
      </c>
      <c r="D14" s="46"/>
      <c r="E14" s="46">
        <v>139</v>
      </c>
      <c r="F14" s="34"/>
    </row>
    <row r="15" spans="1:6" ht="15.75">
      <c r="A15" s="46"/>
      <c r="B15" s="34" t="s">
        <v>90</v>
      </c>
      <c r="C15" s="46">
        <f>SUM(D15:E15)</f>
        <v>100</v>
      </c>
      <c r="D15" s="46"/>
      <c r="E15" s="46">
        <v>100</v>
      </c>
      <c r="F15" s="34"/>
    </row>
    <row r="16" spans="1:6" ht="15.75">
      <c r="A16" s="46"/>
      <c r="B16" s="34" t="s">
        <v>91</v>
      </c>
      <c r="C16" s="46">
        <f>SUM(D16:E16)</f>
        <v>320</v>
      </c>
      <c r="D16" s="46"/>
      <c r="E16" s="46">
        <v>320</v>
      </c>
      <c r="F16" s="34"/>
    </row>
    <row r="17" spans="1:6" ht="15.75">
      <c r="A17" s="46"/>
      <c r="B17" s="34" t="s">
        <v>92</v>
      </c>
      <c r="C17" s="56">
        <f>SUM(D17:E17)</f>
        <v>-212</v>
      </c>
      <c r="D17" s="56"/>
      <c r="E17" s="56">
        <v>-212</v>
      </c>
      <c r="F17" s="34"/>
    </row>
    <row r="18" spans="1:6" ht="15.75">
      <c r="A18" s="46">
        <v>2</v>
      </c>
      <c r="B18" s="34" t="s">
        <v>93</v>
      </c>
      <c r="C18" s="46">
        <v>5686</v>
      </c>
      <c r="D18" s="46">
        <v>5686</v>
      </c>
      <c r="E18" s="46"/>
      <c r="F18" s="34"/>
    </row>
  </sheetData>
  <sheetProtection/>
  <mergeCells count="9">
    <mergeCell ref="E1:F1"/>
    <mergeCell ref="E4:F4"/>
    <mergeCell ref="A3:F3"/>
    <mergeCell ref="A2:F2"/>
    <mergeCell ref="F5:F6"/>
    <mergeCell ref="C5:C6"/>
    <mergeCell ref="B5:B6"/>
    <mergeCell ref="A5:A6"/>
    <mergeCell ref="D5:E5"/>
  </mergeCells>
  <printOptions/>
  <pageMargins left="0.7" right="0.7" top="0.75" bottom="0.75" header="0.3" footer="0.3"/>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B1">
      <selection activeCell="J8" sqref="J8"/>
    </sheetView>
  </sheetViews>
  <sheetFormatPr defaultColWidth="9.140625" defaultRowHeight="15"/>
  <cols>
    <col min="1" max="1" width="8.140625" style="52" customWidth="1"/>
    <col min="2" max="2" width="27.7109375" style="29" customWidth="1"/>
    <col min="3" max="3" width="11.7109375" style="29" customWidth="1"/>
    <col min="4" max="4" width="13.421875" style="29" customWidth="1"/>
    <col min="5" max="5" width="12.421875" style="29" customWidth="1"/>
    <col min="6" max="6" width="10.57421875" style="47" customWidth="1"/>
    <col min="7" max="7" width="10.8515625" style="29" customWidth="1"/>
    <col min="8" max="8" width="10.00390625" style="123" customWidth="1"/>
    <col min="9" max="9" width="9.28125" style="123" customWidth="1"/>
    <col min="10" max="10" width="11.57421875" style="123" customWidth="1"/>
    <col min="11" max="11" width="12.00390625" style="123" customWidth="1"/>
    <col min="12" max="12" width="11.28125" style="123" customWidth="1"/>
    <col min="13" max="16384" width="9.140625" style="29" customWidth="1"/>
  </cols>
  <sheetData>
    <row r="1" spans="11:12" ht="15.75">
      <c r="K1" s="153" t="s">
        <v>154</v>
      </c>
      <c r="L1" s="153"/>
    </row>
    <row r="2" spans="1:12" ht="15.75">
      <c r="A2" s="150" t="s">
        <v>94</v>
      </c>
      <c r="B2" s="150"/>
      <c r="C2" s="150"/>
      <c r="D2" s="150"/>
      <c r="E2" s="150"/>
      <c r="F2" s="150"/>
      <c r="G2" s="150"/>
      <c r="H2" s="150"/>
      <c r="I2" s="150"/>
      <c r="J2" s="150"/>
      <c r="K2" s="150"/>
      <c r="L2" s="150"/>
    </row>
    <row r="3" spans="1:12" ht="15.75">
      <c r="A3" s="151" t="s">
        <v>447</v>
      </c>
      <c r="B3" s="151"/>
      <c r="C3" s="151"/>
      <c r="D3" s="151"/>
      <c r="E3" s="151"/>
      <c r="F3" s="151"/>
      <c r="G3" s="151"/>
      <c r="H3" s="151"/>
      <c r="I3" s="151"/>
      <c r="J3" s="151"/>
      <c r="K3" s="151"/>
      <c r="L3" s="151"/>
    </row>
    <row r="4" spans="11:12" ht="15.75">
      <c r="K4" s="154" t="s">
        <v>43</v>
      </c>
      <c r="L4" s="154"/>
    </row>
    <row r="5" spans="1:12" ht="28.5" customHeight="1">
      <c r="A5" s="149" t="s">
        <v>3</v>
      </c>
      <c r="B5" s="137" t="s">
        <v>95</v>
      </c>
      <c r="C5" s="137" t="s">
        <v>96</v>
      </c>
      <c r="D5" s="137" t="s">
        <v>97</v>
      </c>
      <c r="E5" s="137"/>
      <c r="F5" s="137"/>
      <c r="G5" s="136" t="s">
        <v>399</v>
      </c>
      <c r="H5" s="136"/>
      <c r="I5" s="136"/>
      <c r="J5" s="136" t="s">
        <v>7</v>
      </c>
      <c r="K5" s="136"/>
      <c r="L5" s="136"/>
    </row>
    <row r="6" spans="1:12" s="36" customFormat="1" ht="31.5">
      <c r="A6" s="149"/>
      <c r="B6" s="137"/>
      <c r="C6" s="137"/>
      <c r="D6" s="31" t="s">
        <v>47</v>
      </c>
      <c r="E6" s="31" t="s">
        <v>48</v>
      </c>
      <c r="F6" s="55" t="s">
        <v>49</v>
      </c>
      <c r="G6" s="121" t="s">
        <v>47</v>
      </c>
      <c r="H6" s="126" t="s">
        <v>48</v>
      </c>
      <c r="I6" s="126" t="s">
        <v>49</v>
      </c>
      <c r="J6" s="126" t="s">
        <v>47</v>
      </c>
      <c r="K6" s="126" t="s">
        <v>48</v>
      </c>
      <c r="L6" s="126" t="s">
        <v>49</v>
      </c>
    </row>
    <row r="7" spans="1:12" s="51" customFormat="1" ht="21" customHeight="1">
      <c r="A7" s="53"/>
      <c r="B7" s="40" t="s">
        <v>98</v>
      </c>
      <c r="C7" s="40">
        <v>1213615</v>
      </c>
      <c r="D7" s="40">
        <v>1506624</v>
      </c>
      <c r="E7" s="40">
        <v>1258567</v>
      </c>
      <c r="F7" s="49">
        <v>248057</v>
      </c>
      <c r="G7" s="40">
        <f aca="true" t="shared" si="0" ref="G7:L7">+G8+G21+G29+G30+G31+G34+G35+G36+G37+G38+G39</f>
        <v>69643.474</v>
      </c>
      <c r="H7" s="40">
        <f t="shared" si="0"/>
        <v>63610.474</v>
      </c>
      <c r="I7" s="40">
        <f t="shared" si="0"/>
        <v>6033</v>
      </c>
      <c r="J7" s="40">
        <f t="shared" si="0"/>
        <v>1576267.9479999999</v>
      </c>
      <c r="K7" s="40">
        <f t="shared" si="0"/>
        <v>1322177.474</v>
      </c>
      <c r="L7" s="40">
        <f t="shared" si="0"/>
        <v>254090.474</v>
      </c>
    </row>
    <row r="8" spans="1:12" s="51" customFormat="1" ht="21" customHeight="1">
      <c r="A8" s="53" t="s">
        <v>33</v>
      </c>
      <c r="B8" s="40" t="s">
        <v>99</v>
      </c>
      <c r="C8" s="40"/>
      <c r="D8" s="40">
        <v>36501</v>
      </c>
      <c r="E8" s="40">
        <v>30926</v>
      </c>
      <c r="F8" s="49">
        <v>5575</v>
      </c>
      <c r="G8" s="40">
        <v>483</v>
      </c>
      <c r="H8" s="124">
        <v>-4674</v>
      </c>
      <c r="I8" s="124">
        <v>5157</v>
      </c>
      <c r="J8" s="124">
        <v>36984</v>
      </c>
      <c r="K8" s="124">
        <v>26252</v>
      </c>
      <c r="L8" s="124">
        <v>10732</v>
      </c>
    </row>
    <row r="9" spans="1:12" ht="21" customHeight="1">
      <c r="A9" s="54">
        <v>1</v>
      </c>
      <c r="B9" s="34" t="s">
        <v>100</v>
      </c>
      <c r="C9" s="34"/>
      <c r="D9" s="34">
        <v>5018</v>
      </c>
      <c r="E9" s="34">
        <v>5018</v>
      </c>
      <c r="F9" s="50"/>
      <c r="G9" s="34">
        <v>6194</v>
      </c>
      <c r="H9" s="125">
        <v>1037</v>
      </c>
      <c r="I9" s="125">
        <v>5157</v>
      </c>
      <c r="J9" s="125">
        <v>11212</v>
      </c>
      <c r="K9" s="125">
        <v>6055</v>
      </c>
      <c r="L9" s="125">
        <v>5157</v>
      </c>
    </row>
    <row r="10" spans="1:12" ht="21" customHeight="1">
      <c r="A10" s="54"/>
      <c r="B10" s="34" t="s">
        <v>101</v>
      </c>
      <c r="C10" s="34"/>
      <c r="D10" s="34">
        <v>4303</v>
      </c>
      <c r="E10" s="34">
        <v>4303</v>
      </c>
      <c r="F10" s="50"/>
      <c r="G10" s="34">
        <v>6194</v>
      </c>
      <c r="H10" s="125">
        <v>1037</v>
      </c>
      <c r="I10" s="125">
        <v>5157</v>
      </c>
      <c r="J10" s="125">
        <v>10497</v>
      </c>
      <c r="K10" s="125">
        <v>5340</v>
      </c>
      <c r="L10" s="125">
        <v>5157</v>
      </c>
    </row>
    <row r="11" spans="1:12" ht="21" customHeight="1">
      <c r="A11" s="54"/>
      <c r="B11" s="34" t="s">
        <v>102</v>
      </c>
      <c r="C11" s="34"/>
      <c r="D11" s="34">
        <v>715</v>
      </c>
      <c r="E11" s="34">
        <v>715</v>
      </c>
      <c r="F11" s="50"/>
      <c r="G11" s="34"/>
      <c r="H11" s="125"/>
      <c r="I11" s="125"/>
      <c r="J11" s="125">
        <v>715</v>
      </c>
      <c r="K11" s="125">
        <v>715</v>
      </c>
      <c r="L11" s="125">
        <v>0</v>
      </c>
    </row>
    <row r="12" spans="1:12" ht="21" customHeight="1">
      <c r="A12" s="54">
        <v>2</v>
      </c>
      <c r="B12" s="34" t="s">
        <v>103</v>
      </c>
      <c r="C12" s="34"/>
      <c r="D12" s="34">
        <v>470</v>
      </c>
      <c r="E12" s="34">
        <v>470</v>
      </c>
      <c r="F12" s="50"/>
      <c r="G12" s="34"/>
      <c r="H12" s="125"/>
      <c r="I12" s="125"/>
      <c r="J12" s="125">
        <v>470</v>
      </c>
      <c r="K12" s="125">
        <v>470</v>
      </c>
      <c r="L12" s="125">
        <v>0</v>
      </c>
    </row>
    <row r="13" spans="1:12" ht="21" customHeight="1">
      <c r="A13" s="54">
        <v>3</v>
      </c>
      <c r="B13" s="34" t="s">
        <v>104</v>
      </c>
      <c r="C13" s="34"/>
      <c r="D13" s="34">
        <v>2508</v>
      </c>
      <c r="E13" s="34">
        <v>2508</v>
      </c>
      <c r="F13" s="50"/>
      <c r="G13" s="34">
        <v>0</v>
      </c>
      <c r="H13" s="125"/>
      <c r="I13" s="125"/>
      <c r="J13" s="125">
        <v>2508</v>
      </c>
      <c r="K13" s="125">
        <v>2508</v>
      </c>
      <c r="L13" s="125">
        <v>0</v>
      </c>
    </row>
    <row r="14" spans="1:12" ht="21" customHeight="1">
      <c r="A14" s="54">
        <v>4</v>
      </c>
      <c r="B14" s="34" t="s">
        <v>105</v>
      </c>
      <c r="C14" s="34"/>
      <c r="D14" s="34">
        <v>2172</v>
      </c>
      <c r="E14" s="34">
        <v>2172</v>
      </c>
      <c r="F14" s="50"/>
      <c r="G14" s="34"/>
      <c r="H14" s="125"/>
      <c r="I14" s="125"/>
      <c r="J14" s="125">
        <v>2172</v>
      </c>
      <c r="K14" s="125">
        <v>2172</v>
      </c>
      <c r="L14" s="125">
        <v>0</v>
      </c>
    </row>
    <row r="15" spans="1:12" ht="21" customHeight="1">
      <c r="A15" s="54">
        <v>5</v>
      </c>
      <c r="B15" s="34" t="s">
        <v>106</v>
      </c>
      <c r="C15" s="34"/>
      <c r="D15" s="34">
        <v>2500</v>
      </c>
      <c r="E15" s="34">
        <v>2500</v>
      </c>
      <c r="F15" s="50"/>
      <c r="G15" s="34"/>
      <c r="H15" s="125"/>
      <c r="I15" s="125"/>
      <c r="J15" s="125">
        <v>2500</v>
      </c>
      <c r="K15" s="125">
        <v>2500</v>
      </c>
      <c r="L15" s="125">
        <v>0</v>
      </c>
    </row>
    <row r="16" spans="1:12" ht="21" customHeight="1">
      <c r="A16" s="54">
        <v>6</v>
      </c>
      <c r="B16" s="34" t="s">
        <v>107</v>
      </c>
      <c r="C16" s="34"/>
      <c r="D16" s="34">
        <v>1190</v>
      </c>
      <c r="E16" s="34">
        <v>1190</v>
      </c>
      <c r="F16" s="50"/>
      <c r="G16" s="34">
        <v>-700</v>
      </c>
      <c r="H16" s="125">
        <v>-700</v>
      </c>
      <c r="I16" s="125"/>
      <c r="J16" s="125">
        <v>490</v>
      </c>
      <c r="K16" s="125">
        <v>490</v>
      </c>
      <c r="L16" s="125">
        <v>0</v>
      </c>
    </row>
    <row r="17" spans="1:12" ht="21" customHeight="1">
      <c r="A17" s="54">
        <v>7</v>
      </c>
      <c r="B17" s="34" t="s">
        <v>108</v>
      </c>
      <c r="C17" s="34"/>
      <c r="D17" s="34">
        <v>3066</v>
      </c>
      <c r="E17" s="34">
        <v>3066</v>
      </c>
      <c r="F17" s="50"/>
      <c r="G17" s="34">
        <v>65</v>
      </c>
      <c r="H17" s="125">
        <v>65</v>
      </c>
      <c r="I17" s="125"/>
      <c r="J17" s="125">
        <v>3131</v>
      </c>
      <c r="K17" s="125">
        <v>3131</v>
      </c>
      <c r="L17" s="125">
        <v>0</v>
      </c>
    </row>
    <row r="18" spans="1:12" ht="21" customHeight="1">
      <c r="A18" s="54">
        <v>8</v>
      </c>
      <c r="B18" s="34" t="s">
        <v>109</v>
      </c>
      <c r="C18" s="34"/>
      <c r="D18" s="34">
        <v>1750</v>
      </c>
      <c r="E18" s="34">
        <v>1750</v>
      </c>
      <c r="F18" s="50"/>
      <c r="G18" s="34"/>
      <c r="H18" s="125"/>
      <c r="I18" s="125"/>
      <c r="J18" s="125">
        <v>1750</v>
      </c>
      <c r="K18" s="125">
        <v>1750</v>
      </c>
      <c r="L18" s="125">
        <v>0</v>
      </c>
    </row>
    <row r="19" spans="1:12" ht="21" customHeight="1">
      <c r="A19" s="54">
        <v>9</v>
      </c>
      <c r="B19" s="34" t="s">
        <v>110</v>
      </c>
      <c r="C19" s="34"/>
      <c r="D19" s="34">
        <v>7176</v>
      </c>
      <c r="E19" s="34">
        <v>7176</v>
      </c>
      <c r="F19" s="50"/>
      <c r="G19" s="34"/>
      <c r="H19" s="125"/>
      <c r="I19" s="125"/>
      <c r="J19" s="125">
        <v>7176</v>
      </c>
      <c r="K19" s="125">
        <v>7176</v>
      </c>
      <c r="L19" s="125">
        <v>0</v>
      </c>
    </row>
    <row r="20" spans="1:12" ht="21" customHeight="1">
      <c r="A20" s="54">
        <v>10</v>
      </c>
      <c r="B20" s="34" t="s">
        <v>111</v>
      </c>
      <c r="C20" s="34"/>
      <c r="D20" s="34">
        <v>5076</v>
      </c>
      <c r="E20" s="34">
        <v>5076</v>
      </c>
      <c r="F20" s="50"/>
      <c r="G20" s="34">
        <v>-5076</v>
      </c>
      <c r="H20" s="125">
        <v>-5076</v>
      </c>
      <c r="I20" s="125"/>
      <c r="J20" s="125">
        <v>0</v>
      </c>
      <c r="K20" s="125">
        <v>0</v>
      </c>
      <c r="L20" s="125">
        <v>0</v>
      </c>
    </row>
    <row r="21" spans="1:12" s="51" customFormat="1" ht="21" customHeight="1">
      <c r="A21" s="53" t="s">
        <v>35</v>
      </c>
      <c r="B21" s="40" t="s">
        <v>112</v>
      </c>
      <c r="C21" s="40"/>
      <c r="D21" s="40">
        <v>500328</v>
      </c>
      <c r="E21" s="40">
        <v>484594</v>
      </c>
      <c r="F21" s="49">
        <v>15734</v>
      </c>
      <c r="G21" s="40">
        <v>16668</v>
      </c>
      <c r="H21" s="124">
        <v>16289</v>
      </c>
      <c r="I21" s="124">
        <v>379</v>
      </c>
      <c r="J21" s="124">
        <v>516996</v>
      </c>
      <c r="K21" s="124">
        <v>500883</v>
      </c>
      <c r="L21" s="124">
        <v>16113</v>
      </c>
    </row>
    <row r="22" spans="1:12" ht="21" customHeight="1">
      <c r="A22" s="54">
        <v>1</v>
      </c>
      <c r="B22" s="34" t="s">
        <v>113</v>
      </c>
      <c r="C22" s="34"/>
      <c r="D22" s="34">
        <v>8988</v>
      </c>
      <c r="E22" s="34">
        <v>6024</v>
      </c>
      <c r="F22" s="50">
        <v>2964</v>
      </c>
      <c r="G22" s="34">
        <v>493</v>
      </c>
      <c r="H22" s="125">
        <v>311</v>
      </c>
      <c r="I22" s="125">
        <v>182</v>
      </c>
      <c r="J22" s="125">
        <v>9481</v>
      </c>
      <c r="K22" s="125">
        <v>6335</v>
      </c>
      <c r="L22" s="125">
        <v>3146</v>
      </c>
    </row>
    <row r="23" spans="1:12" ht="21" customHeight="1">
      <c r="A23" s="54">
        <v>2</v>
      </c>
      <c r="B23" s="34" t="s">
        <v>114</v>
      </c>
      <c r="C23" s="34"/>
      <c r="D23" s="34">
        <v>3363</v>
      </c>
      <c r="E23" s="34">
        <v>1697</v>
      </c>
      <c r="F23" s="50">
        <v>1666</v>
      </c>
      <c r="G23" s="34"/>
      <c r="H23" s="125"/>
      <c r="I23" s="125"/>
      <c r="J23" s="125">
        <v>3363</v>
      </c>
      <c r="K23" s="125">
        <v>1697</v>
      </c>
      <c r="L23" s="125">
        <v>1666</v>
      </c>
    </row>
    <row r="24" spans="1:12" ht="21" customHeight="1">
      <c r="A24" s="54">
        <v>3</v>
      </c>
      <c r="B24" s="34" t="s">
        <v>115</v>
      </c>
      <c r="C24" s="34"/>
      <c r="D24" s="34">
        <v>1590</v>
      </c>
      <c r="E24" s="34">
        <v>1055</v>
      </c>
      <c r="F24" s="50">
        <v>535</v>
      </c>
      <c r="G24" s="34"/>
      <c r="H24" s="125"/>
      <c r="I24" s="125"/>
      <c r="J24" s="125">
        <v>1590</v>
      </c>
      <c r="K24" s="125">
        <v>1055</v>
      </c>
      <c r="L24" s="125">
        <v>535</v>
      </c>
    </row>
    <row r="25" spans="1:12" ht="21" customHeight="1">
      <c r="A25" s="54">
        <v>4</v>
      </c>
      <c r="B25" s="34" t="s">
        <v>116</v>
      </c>
      <c r="C25" s="34"/>
      <c r="D25" s="34">
        <v>62121</v>
      </c>
      <c r="E25" s="34">
        <v>51552</v>
      </c>
      <c r="F25" s="50">
        <v>10569</v>
      </c>
      <c r="G25" s="34"/>
      <c r="H25" s="125"/>
      <c r="I25" s="125"/>
      <c r="J25" s="125">
        <v>62121</v>
      </c>
      <c r="K25" s="125">
        <v>51552</v>
      </c>
      <c r="L25" s="125">
        <v>10569</v>
      </c>
    </row>
    <row r="26" spans="1:12" ht="21" customHeight="1">
      <c r="A26" s="54">
        <v>6</v>
      </c>
      <c r="B26" s="34" t="s">
        <v>117</v>
      </c>
      <c r="C26" s="34"/>
      <c r="D26" s="34">
        <v>10871</v>
      </c>
      <c r="E26" s="34">
        <v>10871</v>
      </c>
      <c r="F26" s="50">
        <v>0</v>
      </c>
      <c r="G26" s="34"/>
      <c r="H26" s="125"/>
      <c r="I26" s="125"/>
      <c r="J26" s="125">
        <v>10871</v>
      </c>
      <c r="K26" s="125">
        <v>10871</v>
      </c>
      <c r="L26" s="125">
        <v>0</v>
      </c>
    </row>
    <row r="27" spans="1:12" ht="21" customHeight="1">
      <c r="A27" s="54">
        <v>5</v>
      </c>
      <c r="B27" s="34" t="s">
        <v>118</v>
      </c>
      <c r="C27" s="34">
        <v>428029</v>
      </c>
      <c r="D27" s="34">
        <v>411118</v>
      </c>
      <c r="E27" s="34">
        <v>411118</v>
      </c>
      <c r="F27" s="50">
        <v>0</v>
      </c>
      <c r="G27" s="34">
        <v>16175</v>
      </c>
      <c r="H27" s="125">
        <v>15978</v>
      </c>
      <c r="I27" s="125">
        <v>197</v>
      </c>
      <c r="J27" s="125">
        <v>427293</v>
      </c>
      <c r="K27" s="125">
        <v>427096</v>
      </c>
      <c r="L27" s="125">
        <v>197</v>
      </c>
    </row>
    <row r="28" spans="1:12" ht="21" customHeight="1">
      <c r="A28" s="54">
        <v>7</v>
      </c>
      <c r="B28" s="34" t="s">
        <v>119</v>
      </c>
      <c r="C28" s="34"/>
      <c r="D28" s="34">
        <v>2277</v>
      </c>
      <c r="E28" s="34">
        <v>2277</v>
      </c>
      <c r="F28" s="50">
        <v>0</v>
      </c>
      <c r="G28" s="34"/>
      <c r="H28" s="125"/>
      <c r="I28" s="125"/>
      <c r="J28" s="125">
        <v>2277</v>
      </c>
      <c r="K28" s="125">
        <v>2277</v>
      </c>
      <c r="L28" s="125">
        <v>0</v>
      </c>
    </row>
    <row r="29" spans="1:12" s="51" customFormat="1" ht="21" customHeight="1">
      <c r="A29" s="53" t="s">
        <v>70</v>
      </c>
      <c r="B29" s="40" t="s">
        <v>120</v>
      </c>
      <c r="C29" s="40"/>
      <c r="D29" s="40">
        <v>3539</v>
      </c>
      <c r="E29" s="40">
        <v>2930</v>
      </c>
      <c r="F29" s="49">
        <v>609</v>
      </c>
      <c r="G29" s="40"/>
      <c r="H29" s="124">
        <v>-320</v>
      </c>
      <c r="I29" s="124">
        <v>320</v>
      </c>
      <c r="J29" s="124">
        <v>3539</v>
      </c>
      <c r="K29" s="124">
        <v>2610</v>
      </c>
      <c r="L29" s="124">
        <v>929</v>
      </c>
    </row>
    <row r="30" spans="1:12" s="51" customFormat="1" ht="21" customHeight="1">
      <c r="A30" s="53" t="s">
        <v>72</v>
      </c>
      <c r="B30" s="40" t="s">
        <v>121</v>
      </c>
      <c r="C30" s="40"/>
      <c r="D30" s="40">
        <v>164034</v>
      </c>
      <c r="E30" s="40">
        <v>47768</v>
      </c>
      <c r="F30" s="49">
        <v>116266</v>
      </c>
      <c r="G30" s="40">
        <f>SUM(H30:I30)</f>
        <v>379</v>
      </c>
      <c r="H30" s="124">
        <v>90</v>
      </c>
      <c r="I30" s="124">
        <v>289</v>
      </c>
      <c r="J30" s="124">
        <v>164413.474</v>
      </c>
      <c r="K30" s="124">
        <v>47858</v>
      </c>
      <c r="L30" s="124">
        <v>116555.474</v>
      </c>
    </row>
    <row r="31" spans="1:12" s="51" customFormat="1" ht="21" customHeight="1">
      <c r="A31" s="53" t="s">
        <v>73</v>
      </c>
      <c r="B31" s="40" t="s">
        <v>122</v>
      </c>
      <c r="C31" s="40"/>
      <c r="D31" s="40">
        <v>17728</v>
      </c>
      <c r="E31" s="40">
        <v>13828</v>
      </c>
      <c r="F31" s="49">
        <v>3900</v>
      </c>
      <c r="G31" s="40">
        <v>-5465.484</v>
      </c>
      <c r="H31" s="124">
        <v>-5465.484</v>
      </c>
      <c r="I31" s="124">
        <v>0</v>
      </c>
      <c r="J31" s="124">
        <v>12262.516</v>
      </c>
      <c r="K31" s="124">
        <v>8362.516</v>
      </c>
      <c r="L31" s="124">
        <v>3900</v>
      </c>
    </row>
    <row r="32" spans="1:12" ht="21" customHeight="1">
      <c r="A32" s="54">
        <v>1</v>
      </c>
      <c r="B32" s="34" t="s">
        <v>123</v>
      </c>
      <c r="C32" s="34"/>
      <c r="D32" s="34">
        <v>4522</v>
      </c>
      <c r="E32" s="34">
        <v>3663</v>
      </c>
      <c r="F32" s="50">
        <v>859</v>
      </c>
      <c r="G32" s="34">
        <v>-2795.484</v>
      </c>
      <c r="H32" s="125">
        <v>-2795.484</v>
      </c>
      <c r="I32" s="125"/>
      <c r="J32" s="125">
        <v>1726.516</v>
      </c>
      <c r="K32" s="125">
        <v>867.5160000000001</v>
      </c>
      <c r="L32" s="125">
        <v>859</v>
      </c>
    </row>
    <row r="33" spans="1:12" ht="21" customHeight="1">
      <c r="A33" s="54">
        <v>2</v>
      </c>
      <c r="B33" s="34" t="s">
        <v>124</v>
      </c>
      <c r="C33" s="34"/>
      <c r="D33" s="34">
        <v>13206</v>
      </c>
      <c r="E33" s="34">
        <v>10165</v>
      </c>
      <c r="F33" s="50">
        <v>3041</v>
      </c>
      <c r="G33" s="34">
        <v>-2670</v>
      </c>
      <c r="H33" s="125">
        <v>-2670</v>
      </c>
      <c r="I33" s="125"/>
      <c r="J33" s="125">
        <v>10536</v>
      </c>
      <c r="K33" s="125">
        <v>7495</v>
      </c>
      <c r="L33" s="125">
        <v>3041</v>
      </c>
    </row>
    <row r="34" spans="1:12" s="51" customFormat="1" ht="21" customHeight="1">
      <c r="A34" s="53" t="s">
        <v>139</v>
      </c>
      <c r="B34" s="40" t="s">
        <v>126</v>
      </c>
      <c r="C34" s="40"/>
      <c r="D34" s="40">
        <v>2558</v>
      </c>
      <c r="E34" s="40">
        <v>2000</v>
      </c>
      <c r="F34" s="49">
        <v>558</v>
      </c>
      <c r="G34" s="206">
        <v>-389.51599999999996</v>
      </c>
      <c r="H34" s="127">
        <v>-389.51599999999996</v>
      </c>
      <c r="I34" s="124"/>
      <c r="J34" s="124">
        <v>2168.484</v>
      </c>
      <c r="K34" s="124">
        <v>1610.484</v>
      </c>
      <c r="L34" s="124">
        <v>558</v>
      </c>
    </row>
    <row r="35" spans="1:12" s="51" customFormat="1" ht="21" customHeight="1">
      <c r="A35" s="53" t="s">
        <v>125</v>
      </c>
      <c r="B35" s="40" t="s">
        <v>128</v>
      </c>
      <c r="C35" s="40">
        <v>420000</v>
      </c>
      <c r="D35" s="40">
        <v>560000</v>
      </c>
      <c r="E35" s="40">
        <v>490000</v>
      </c>
      <c r="F35" s="49">
        <v>70000</v>
      </c>
      <c r="G35" s="40">
        <v>55498</v>
      </c>
      <c r="H35" s="124">
        <v>55398</v>
      </c>
      <c r="I35" s="124">
        <v>100</v>
      </c>
      <c r="J35" s="124">
        <v>615498</v>
      </c>
      <c r="K35" s="127">
        <v>545398</v>
      </c>
      <c r="L35" s="127">
        <v>70100</v>
      </c>
    </row>
    <row r="36" spans="1:12" s="51" customFormat="1" ht="21" customHeight="1">
      <c r="A36" s="53" t="s">
        <v>127</v>
      </c>
      <c r="B36" s="40" t="s">
        <v>130</v>
      </c>
      <c r="C36" s="40">
        <v>24698</v>
      </c>
      <c r="D36" s="40">
        <v>27453</v>
      </c>
      <c r="E36" s="40">
        <v>22470</v>
      </c>
      <c r="F36" s="49">
        <v>4983</v>
      </c>
      <c r="G36" s="40"/>
      <c r="H36" s="124"/>
      <c r="I36" s="124"/>
      <c r="J36" s="124">
        <v>27453</v>
      </c>
      <c r="K36" s="124">
        <v>22470</v>
      </c>
      <c r="L36" s="124">
        <v>4983</v>
      </c>
    </row>
    <row r="37" spans="1:12" s="51" customFormat="1" ht="31.5">
      <c r="A37" s="53" t="s">
        <v>127</v>
      </c>
      <c r="B37" s="40" t="s">
        <v>132</v>
      </c>
      <c r="C37" s="40"/>
      <c r="D37" s="40">
        <v>3910</v>
      </c>
      <c r="E37" s="40">
        <v>3910</v>
      </c>
      <c r="F37" s="49">
        <v>0</v>
      </c>
      <c r="G37" s="40">
        <v>-3212</v>
      </c>
      <c r="H37" s="124">
        <v>-3212</v>
      </c>
      <c r="I37" s="124"/>
      <c r="J37" s="124">
        <v>698</v>
      </c>
      <c r="K37" s="124">
        <v>698</v>
      </c>
      <c r="L37" s="124">
        <v>0</v>
      </c>
    </row>
    <row r="38" spans="1:12" s="51" customFormat="1" ht="31.5">
      <c r="A38" s="53" t="s">
        <v>129</v>
      </c>
      <c r="B38" s="40" t="s">
        <v>133</v>
      </c>
      <c r="C38" s="40">
        <v>4774</v>
      </c>
      <c r="D38" s="40">
        <v>4774</v>
      </c>
      <c r="E38" s="40">
        <v>2338</v>
      </c>
      <c r="F38" s="49">
        <v>2436</v>
      </c>
      <c r="G38" s="40">
        <f>+H38</f>
        <v>-139</v>
      </c>
      <c r="H38" s="124">
        <v>-139</v>
      </c>
      <c r="I38" s="124"/>
      <c r="J38" s="124">
        <v>4635</v>
      </c>
      <c r="K38" s="124">
        <v>2199</v>
      </c>
      <c r="L38" s="124">
        <v>2436</v>
      </c>
    </row>
    <row r="39" spans="1:12" s="51" customFormat="1" ht="21" customHeight="1">
      <c r="A39" s="53" t="s">
        <v>131</v>
      </c>
      <c r="B39" s="40" t="s">
        <v>134</v>
      </c>
      <c r="C39" s="40">
        <v>33056</v>
      </c>
      <c r="D39" s="40">
        <v>185799</v>
      </c>
      <c r="E39" s="40">
        <v>157803</v>
      </c>
      <c r="F39" s="49">
        <v>27996</v>
      </c>
      <c r="G39" s="206">
        <v>5821.473999999998</v>
      </c>
      <c r="H39" s="127">
        <v>6033.473999999998</v>
      </c>
      <c r="I39" s="124">
        <v>-212</v>
      </c>
      <c r="J39" s="124">
        <v>191620.474</v>
      </c>
      <c r="K39" s="124">
        <v>163836.474</v>
      </c>
      <c r="L39" s="124">
        <v>27784</v>
      </c>
    </row>
    <row r="40" spans="1:12" ht="21" customHeight="1">
      <c r="A40" s="54">
        <v>1</v>
      </c>
      <c r="B40" s="34" t="s">
        <v>135</v>
      </c>
      <c r="C40" s="34"/>
      <c r="D40" s="34">
        <v>96635</v>
      </c>
      <c r="E40" s="34">
        <v>96635</v>
      </c>
      <c r="F40" s="50">
        <v>0</v>
      </c>
      <c r="G40" s="34">
        <v>18976</v>
      </c>
      <c r="H40" s="125">
        <v>18976</v>
      </c>
      <c r="I40" s="125"/>
      <c r="J40" s="125">
        <v>115611</v>
      </c>
      <c r="K40" s="125">
        <v>115611</v>
      </c>
      <c r="L40" s="125">
        <v>0</v>
      </c>
    </row>
    <row r="41" spans="1:12" ht="21" customHeight="1">
      <c r="A41" s="54">
        <v>2</v>
      </c>
      <c r="B41" s="34" t="s">
        <v>136</v>
      </c>
      <c r="C41" s="34"/>
      <c r="D41" s="34">
        <v>46972</v>
      </c>
      <c r="E41" s="34">
        <v>46972</v>
      </c>
      <c r="F41" s="50">
        <v>0</v>
      </c>
      <c r="G41" s="34">
        <v>0</v>
      </c>
      <c r="H41" s="125"/>
      <c r="I41" s="125"/>
      <c r="J41" s="125">
        <v>46972</v>
      </c>
      <c r="K41" s="125">
        <v>46972</v>
      </c>
      <c r="L41" s="125">
        <v>0</v>
      </c>
    </row>
    <row r="42" spans="1:12" ht="21" customHeight="1">
      <c r="A42" s="54">
        <v>3</v>
      </c>
      <c r="B42" s="34" t="s">
        <v>137</v>
      </c>
      <c r="C42" s="34">
        <v>33056</v>
      </c>
      <c r="D42" s="34">
        <v>33056</v>
      </c>
      <c r="E42" s="34">
        <v>14196</v>
      </c>
      <c r="F42" s="50">
        <v>18860</v>
      </c>
      <c r="G42" s="34">
        <v>-12942.526000000002</v>
      </c>
      <c r="H42" s="125">
        <f>+BSMT!E9</f>
        <v>5686</v>
      </c>
      <c r="I42" s="125"/>
      <c r="J42" s="125">
        <v>20113.474</v>
      </c>
      <c r="K42" s="125">
        <v>1253.4739999999983</v>
      </c>
      <c r="L42" s="125">
        <v>18860</v>
      </c>
    </row>
    <row r="43" spans="1:12" ht="21" customHeight="1">
      <c r="A43" s="54">
        <v>4</v>
      </c>
      <c r="B43" s="34" t="s">
        <v>138</v>
      </c>
      <c r="C43" s="34"/>
      <c r="D43" s="34">
        <v>9136</v>
      </c>
      <c r="E43" s="34"/>
      <c r="F43" s="50">
        <v>9136</v>
      </c>
      <c r="G43" s="34">
        <v>-212</v>
      </c>
      <c r="H43" s="125"/>
      <c r="I43" s="125">
        <v>-212</v>
      </c>
      <c r="J43" s="125">
        <v>8924</v>
      </c>
      <c r="K43" s="125">
        <v>0</v>
      </c>
      <c r="L43" s="125">
        <v>8924</v>
      </c>
    </row>
    <row r="44" spans="2:12" ht="35.25" customHeight="1">
      <c r="B44" s="152" t="s">
        <v>353</v>
      </c>
      <c r="C44" s="152"/>
      <c r="D44" s="152"/>
      <c r="E44" s="152"/>
      <c r="F44" s="152"/>
      <c r="G44" s="152"/>
      <c r="H44" s="152"/>
      <c r="I44" s="152"/>
      <c r="J44" s="152"/>
      <c r="K44" s="152"/>
      <c r="L44" s="152"/>
    </row>
  </sheetData>
  <sheetProtection/>
  <mergeCells count="11">
    <mergeCell ref="K1:L1"/>
    <mergeCell ref="K4:L4"/>
    <mergeCell ref="J5:L5"/>
    <mergeCell ref="G5:I5"/>
    <mergeCell ref="D5:F5"/>
    <mergeCell ref="B5:B6"/>
    <mergeCell ref="A5:A6"/>
    <mergeCell ref="A2:L2"/>
    <mergeCell ref="A3:L3"/>
    <mergeCell ref="B44:L44"/>
    <mergeCell ref="C5:C6"/>
  </mergeCells>
  <printOptions/>
  <pageMargins left="0.7" right="0.7" top="0.62" bottom="0.35" header="0.3" footer="0.3"/>
  <pageSetup fitToHeight="0" fitToWidth="1" horizontalDpi="600" verticalDpi="600" orientation="landscape" scale="82" r:id="rId1"/>
</worksheet>
</file>

<file path=xl/worksheets/sheet6.xml><?xml version="1.0" encoding="utf-8"?>
<worksheet xmlns="http://schemas.openxmlformats.org/spreadsheetml/2006/main" xmlns:r="http://schemas.openxmlformats.org/officeDocument/2006/relationships">
  <dimension ref="A1:K16"/>
  <sheetViews>
    <sheetView zoomScalePageLayoutView="0" workbookViewId="0" topLeftCell="A1">
      <selection activeCell="A3" sqref="A3:J3"/>
    </sheetView>
  </sheetViews>
  <sheetFormatPr defaultColWidth="9.140625" defaultRowHeight="15"/>
  <cols>
    <col min="1" max="1" width="7.28125" style="8" customWidth="1"/>
    <col min="2" max="2" width="31.8515625" style="2" customWidth="1"/>
    <col min="3" max="3" width="24.00390625" style="2" customWidth="1"/>
    <col min="4" max="4" width="10.00390625" style="27" bestFit="1" customWidth="1"/>
    <col min="5" max="8" width="9.28125" style="27" bestFit="1" customWidth="1"/>
    <col min="9" max="9" width="10.00390625" style="27" bestFit="1" customWidth="1"/>
    <col min="10" max="10" width="9.140625" style="27" customWidth="1"/>
    <col min="11" max="16384" width="9.140625" style="2" customWidth="1"/>
  </cols>
  <sheetData>
    <row r="1" spans="9:10" ht="15">
      <c r="I1" s="156" t="s">
        <v>155</v>
      </c>
      <c r="J1" s="156"/>
    </row>
    <row r="2" spans="1:10" s="12" customFormat="1" ht="14.25">
      <c r="A2" s="128" t="s">
        <v>140</v>
      </c>
      <c r="B2" s="128"/>
      <c r="C2" s="128"/>
      <c r="D2" s="128"/>
      <c r="E2" s="128"/>
      <c r="F2" s="128"/>
      <c r="G2" s="128"/>
      <c r="H2" s="128"/>
      <c r="I2" s="128"/>
      <c r="J2" s="128"/>
    </row>
    <row r="3" spans="1:10" ht="15">
      <c r="A3" s="129" t="s">
        <v>447</v>
      </c>
      <c r="B3" s="129"/>
      <c r="C3" s="129"/>
      <c r="D3" s="129"/>
      <c r="E3" s="129"/>
      <c r="F3" s="129"/>
      <c r="G3" s="129"/>
      <c r="H3" s="129"/>
      <c r="I3" s="129"/>
      <c r="J3" s="129"/>
    </row>
    <row r="4" spans="9:10" ht="15">
      <c r="I4" s="159" t="s">
        <v>43</v>
      </c>
      <c r="J4" s="159"/>
    </row>
    <row r="5" spans="1:10" ht="25.5" customHeight="1">
      <c r="A5" s="158" t="s">
        <v>3</v>
      </c>
      <c r="B5" s="158" t="s">
        <v>4</v>
      </c>
      <c r="C5" s="158" t="s">
        <v>153</v>
      </c>
      <c r="D5" s="157" t="s">
        <v>77</v>
      </c>
      <c r="E5" s="157" t="s">
        <v>141</v>
      </c>
      <c r="F5" s="157"/>
      <c r="G5" s="157"/>
      <c r="H5" s="157"/>
      <c r="I5" s="157"/>
      <c r="J5" s="157" t="s">
        <v>8</v>
      </c>
    </row>
    <row r="6" spans="1:10" ht="25.5" customHeight="1">
      <c r="A6" s="158"/>
      <c r="B6" s="158"/>
      <c r="C6" s="158"/>
      <c r="D6" s="157"/>
      <c r="E6" s="157" t="s">
        <v>142</v>
      </c>
      <c r="F6" s="157" t="s">
        <v>78</v>
      </c>
      <c r="G6" s="157"/>
      <c r="H6" s="157"/>
      <c r="I6" s="157" t="s">
        <v>143</v>
      </c>
      <c r="J6" s="157"/>
    </row>
    <row r="7" spans="1:10" ht="25.5" customHeight="1">
      <c r="A7" s="158"/>
      <c r="B7" s="158"/>
      <c r="C7" s="158"/>
      <c r="D7" s="157"/>
      <c r="E7" s="157"/>
      <c r="F7" s="9" t="s">
        <v>144</v>
      </c>
      <c r="G7" s="9" t="s">
        <v>145</v>
      </c>
      <c r="H7" s="9" t="s">
        <v>146</v>
      </c>
      <c r="I7" s="157"/>
      <c r="J7" s="157"/>
    </row>
    <row r="8" spans="1:11" s="12" customFormat="1" ht="25.5" customHeight="1">
      <c r="A8" s="91"/>
      <c r="B8" s="11" t="s">
        <v>80</v>
      </c>
      <c r="C8" s="11"/>
      <c r="D8" s="9">
        <v>58090</v>
      </c>
      <c r="E8" s="9">
        <v>2692</v>
      </c>
      <c r="F8" s="9">
        <v>1037</v>
      </c>
      <c r="G8" s="9">
        <v>311</v>
      </c>
      <c r="H8" s="9">
        <v>1344</v>
      </c>
      <c r="I8" s="9">
        <v>55398</v>
      </c>
      <c r="J8" s="9"/>
      <c r="K8" s="61"/>
    </row>
    <row r="9" spans="1:10" ht="60">
      <c r="A9" s="58">
        <v>1</v>
      </c>
      <c r="B9" s="16" t="s">
        <v>152</v>
      </c>
      <c r="C9" s="16"/>
      <c r="D9" s="14">
        <v>9200</v>
      </c>
      <c r="E9" s="14"/>
      <c r="F9" s="14"/>
      <c r="G9" s="14"/>
      <c r="H9" s="14"/>
      <c r="I9" s="14">
        <v>9200</v>
      </c>
      <c r="J9" s="14"/>
    </row>
    <row r="10" spans="1:10" ht="15">
      <c r="A10" s="58">
        <v>2</v>
      </c>
      <c r="B10" s="16" t="s">
        <v>147</v>
      </c>
      <c r="C10" s="16"/>
      <c r="D10" s="14">
        <v>48990</v>
      </c>
      <c r="E10" s="14">
        <v>2692</v>
      </c>
      <c r="F10" s="14">
        <v>1037</v>
      </c>
      <c r="G10" s="14">
        <v>311</v>
      </c>
      <c r="H10" s="14">
        <v>1344</v>
      </c>
      <c r="I10" s="14">
        <v>46298</v>
      </c>
      <c r="J10" s="14"/>
    </row>
    <row r="11" spans="1:10" ht="15">
      <c r="A11" s="58"/>
      <c r="B11" s="16"/>
      <c r="C11" s="16" t="s">
        <v>148</v>
      </c>
      <c r="D11" s="14">
        <v>2163</v>
      </c>
      <c r="E11" s="14">
        <v>2163</v>
      </c>
      <c r="F11" s="14">
        <v>737</v>
      </c>
      <c r="G11" s="14">
        <v>88</v>
      </c>
      <c r="H11" s="14">
        <v>1338</v>
      </c>
      <c r="I11" s="14"/>
      <c r="J11" s="14"/>
    </row>
    <row r="12" spans="1:10" ht="15">
      <c r="A12" s="58"/>
      <c r="B12" s="16"/>
      <c r="C12" s="16" t="s">
        <v>149</v>
      </c>
      <c r="D12" s="14">
        <v>153</v>
      </c>
      <c r="E12" s="14">
        <v>153</v>
      </c>
      <c r="F12" s="14"/>
      <c r="G12" s="14">
        <v>153</v>
      </c>
      <c r="H12" s="14"/>
      <c r="I12" s="14"/>
      <c r="J12" s="14"/>
    </row>
    <row r="13" spans="1:10" ht="15">
      <c r="A13" s="58"/>
      <c r="B13" s="16"/>
      <c r="C13" s="16" t="s">
        <v>150</v>
      </c>
      <c r="D13" s="14">
        <v>70</v>
      </c>
      <c r="E13" s="14">
        <v>70</v>
      </c>
      <c r="F13" s="14"/>
      <c r="G13" s="14">
        <v>70</v>
      </c>
      <c r="H13" s="14"/>
      <c r="I13" s="14"/>
      <c r="J13" s="14"/>
    </row>
    <row r="14" spans="1:10" ht="15">
      <c r="A14" s="58"/>
      <c r="B14" s="16"/>
      <c r="C14" s="16" t="s">
        <v>151</v>
      </c>
      <c r="D14" s="14">
        <v>306</v>
      </c>
      <c r="E14" s="14">
        <v>306</v>
      </c>
      <c r="F14" s="14">
        <v>300</v>
      </c>
      <c r="G14" s="14"/>
      <c r="H14" s="14">
        <v>6</v>
      </c>
      <c r="I14" s="14"/>
      <c r="J14" s="14"/>
    </row>
    <row r="15" spans="1:10" ht="45">
      <c r="A15" s="58">
        <v>3</v>
      </c>
      <c r="B15" s="16" t="s">
        <v>400</v>
      </c>
      <c r="C15" s="16"/>
      <c r="D15" s="15">
        <v>-100</v>
      </c>
      <c r="E15" s="14"/>
      <c r="F15" s="14"/>
      <c r="G15" s="14"/>
      <c r="H15" s="14"/>
      <c r="I15" s="15">
        <v>-100</v>
      </c>
      <c r="J15" s="14"/>
    </row>
    <row r="16" spans="2:10" ht="55.5" customHeight="1">
      <c r="B16" s="155" t="s">
        <v>402</v>
      </c>
      <c r="C16" s="155"/>
      <c r="D16" s="155"/>
      <c r="E16" s="155"/>
      <c r="F16" s="155"/>
      <c r="G16" s="155"/>
      <c r="H16" s="155"/>
      <c r="I16" s="155"/>
      <c r="J16" s="155"/>
    </row>
  </sheetData>
  <sheetProtection/>
  <mergeCells count="14">
    <mergeCell ref="I6:I7"/>
    <mergeCell ref="F6:H6"/>
    <mergeCell ref="E6:E7"/>
    <mergeCell ref="E5:I5"/>
    <mergeCell ref="B16:J16"/>
    <mergeCell ref="I1:J1"/>
    <mergeCell ref="A3:J3"/>
    <mergeCell ref="A2:J2"/>
    <mergeCell ref="D5:D7"/>
    <mergeCell ref="C5:C7"/>
    <mergeCell ref="B5:B7"/>
    <mergeCell ref="A5:A7"/>
    <mergeCell ref="I4:J4"/>
    <mergeCell ref="J5:J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3"/>
  <sheetViews>
    <sheetView zoomScalePageLayoutView="0" workbookViewId="0" topLeftCell="A1">
      <selection activeCell="A3" sqref="A3:H3"/>
    </sheetView>
  </sheetViews>
  <sheetFormatPr defaultColWidth="9.140625" defaultRowHeight="15"/>
  <cols>
    <col min="1" max="1" width="7.8515625" style="17" customWidth="1"/>
    <col min="2" max="2" width="29.7109375" style="18" customWidth="1"/>
    <col min="3" max="3" width="24.140625" style="18" customWidth="1"/>
    <col min="4" max="4" width="19.7109375" style="18" customWidth="1"/>
    <col min="5" max="5" width="10.7109375" style="18" customWidth="1"/>
    <col min="6" max="16384" width="9.140625" style="18" customWidth="1"/>
  </cols>
  <sheetData>
    <row r="1" spans="7:8" ht="15">
      <c r="G1" s="156" t="s">
        <v>171</v>
      </c>
      <c r="H1" s="156"/>
    </row>
    <row r="2" spans="1:8" s="23" customFormat="1" ht="17.25" customHeight="1">
      <c r="A2" s="128" t="s">
        <v>393</v>
      </c>
      <c r="B2" s="128"/>
      <c r="C2" s="128"/>
      <c r="D2" s="128"/>
      <c r="E2" s="128"/>
      <c r="F2" s="128"/>
      <c r="G2" s="128"/>
      <c r="H2" s="128"/>
    </row>
    <row r="3" spans="1:8" s="59" customFormat="1" ht="18.75" customHeight="1">
      <c r="A3" s="129" t="s">
        <v>447</v>
      </c>
      <c r="B3" s="129"/>
      <c r="C3" s="129"/>
      <c r="D3" s="129"/>
      <c r="E3" s="129"/>
      <c r="F3" s="129"/>
      <c r="G3" s="129"/>
      <c r="H3" s="129"/>
    </row>
    <row r="4" spans="7:8" ht="15">
      <c r="G4" s="160" t="s">
        <v>43</v>
      </c>
      <c r="H4" s="160"/>
    </row>
    <row r="5" spans="1:8" ht="20.25" customHeight="1">
      <c r="A5" s="158" t="s">
        <v>3</v>
      </c>
      <c r="B5" s="158" t="s">
        <v>4</v>
      </c>
      <c r="C5" s="158" t="s">
        <v>153</v>
      </c>
      <c r="D5" s="158" t="s">
        <v>156</v>
      </c>
      <c r="E5" s="158" t="s">
        <v>163</v>
      </c>
      <c r="F5" s="158"/>
      <c r="G5" s="158"/>
      <c r="H5" s="158" t="s">
        <v>8</v>
      </c>
    </row>
    <row r="6" spans="1:8" ht="18" customHeight="1">
      <c r="A6" s="158"/>
      <c r="B6" s="158"/>
      <c r="C6" s="158"/>
      <c r="D6" s="158"/>
      <c r="E6" s="69" t="s">
        <v>166</v>
      </c>
      <c r="F6" s="69" t="s">
        <v>164</v>
      </c>
      <c r="G6" s="69" t="s">
        <v>165</v>
      </c>
      <c r="H6" s="158"/>
    </row>
    <row r="7" spans="1:8" s="23" customFormat="1" ht="27.75" customHeight="1">
      <c r="A7" s="69"/>
      <c r="B7" s="11" t="s">
        <v>80</v>
      </c>
      <c r="C7" s="11"/>
      <c r="D7" s="69">
        <v>144.016</v>
      </c>
      <c r="E7" s="69">
        <v>90</v>
      </c>
      <c r="F7" s="69">
        <v>33.516</v>
      </c>
      <c r="G7" s="69">
        <v>20.5</v>
      </c>
      <c r="H7" s="69"/>
    </row>
    <row r="8" spans="1:8" ht="45">
      <c r="A8" s="58">
        <v>1</v>
      </c>
      <c r="B8" s="16" t="s">
        <v>157</v>
      </c>
      <c r="C8" s="16" t="s">
        <v>160</v>
      </c>
      <c r="D8" s="58">
        <v>5.5</v>
      </c>
      <c r="E8" s="58"/>
      <c r="F8" s="58"/>
      <c r="G8" s="58">
        <v>5.5</v>
      </c>
      <c r="H8" s="58"/>
    </row>
    <row r="9" spans="1:8" ht="45">
      <c r="A9" s="58">
        <v>2</v>
      </c>
      <c r="B9" s="16" t="s">
        <v>158</v>
      </c>
      <c r="C9" s="16" t="s">
        <v>161</v>
      </c>
      <c r="D9" s="58">
        <v>5</v>
      </c>
      <c r="E9" s="58"/>
      <c r="F9" s="58"/>
      <c r="G9" s="58">
        <v>5</v>
      </c>
      <c r="H9" s="58"/>
    </row>
    <row r="10" spans="1:8" ht="60">
      <c r="A10" s="58">
        <v>3</v>
      </c>
      <c r="B10" s="16" t="s">
        <v>159</v>
      </c>
      <c r="C10" s="16" t="s">
        <v>162</v>
      </c>
      <c r="D10" s="58">
        <v>33.516</v>
      </c>
      <c r="E10" s="58"/>
      <c r="F10" s="58">
        <v>33.516</v>
      </c>
      <c r="G10" s="58"/>
      <c r="H10" s="58"/>
    </row>
    <row r="11" spans="1:8" ht="45">
      <c r="A11" s="58">
        <v>4</v>
      </c>
      <c r="B11" s="16" t="s">
        <v>167</v>
      </c>
      <c r="C11" s="16" t="s">
        <v>168</v>
      </c>
      <c r="D11" s="58">
        <v>10</v>
      </c>
      <c r="E11" s="58"/>
      <c r="F11" s="58"/>
      <c r="G11" s="58">
        <v>10</v>
      </c>
      <c r="H11" s="58"/>
    </row>
    <row r="12" spans="1:8" ht="75">
      <c r="A12" s="58">
        <v>5</v>
      </c>
      <c r="B12" s="16" t="s">
        <v>169</v>
      </c>
      <c r="C12" s="16" t="s">
        <v>170</v>
      </c>
      <c r="D12" s="58">
        <v>90</v>
      </c>
      <c r="E12" s="58">
        <v>90</v>
      </c>
      <c r="F12" s="58"/>
      <c r="G12" s="58"/>
      <c r="H12" s="58"/>
    </row>
    <row r="13" spans="1:8" ht="15">
      <c r="A13" s="71"/>
      <c r="B13" s="2"/>
      <c r="C13" s="2"/>
      <c r="D13" s="2"/>
      <c r="E13" s="2"/>
      <c r="F13" s="2"/>
      <c r="G13" s="2"/>
      <c r="H13" s="2"/>
    </row>
  </sheetData>
  <sheetProtection/>
  <mergeCells count="10">
    <mergeCell ref="H5:H6"/>
    <mergeCell ref="G4:H4"/>
    <mergeCell ref="G1:H1"/>
    <mergeCell ref="A3:H3"/>
    <mergeCell ref="A2:H2"/>
    <mergeCell ref="E5:G5"/>
    <mergeCell ref="D5:D6"/>
    <mergeCell ref="C5:C6"/>
    <mergeCell ref="B5:B6"/>
    <mergeCell ref="A5:A6"/>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H102"/>
  <sheetViews>
    <sheetView zoomScalePageLayoutView="0" workbookViewId="0" topLeftCell="A1">
      <selection activeCell="A3" sqref="A3:H3"/>
    </sheetView>
  </sheetViews>
  <sheetFormatPr defaultColWidth="9.140625" defaultRowHeight="15"/>
  <cols>
    <col min="1" max="1" width="6.7109375" style="60" customWidth="1"/>
    <col min="2" max="2" width="19.00390625" style="19" customWidth="1"/>
    <col min="3" max="3" width="24.7109375" style="19" customWidth="1"/>
    <col min="4" max="4" width="9.140625" style="57" customWidth="1"/>
    <col min="5" max="5" width="9.140625" style="19" customWidth="1"/>
    <col min="6" max="7" width="9.140625" style="57" customWidth="1"/>
    <col min="8" max="8" width="12.8515625" style="19" customWidth="1"/>
    <col min="9" max="16384" width="9.140625" style="19" customWidth="1"/>
  </cols>
  <sheetData>
    <row r="1" spans="1:8" ht="15">
      <c r="A1" s="72"/>
      <c r="B1" s="27"/>
      <c r="C1" s="27"/>
      <c r="D1" s="73"/>
      <c r="E1" s="27"/>
      <c r="F1" s="161" t="s">
        <v>222</v>
      </c>
      <c r="G1" s="161"/>
      <c r="H1" s="161"/>
    </row>
    <row r="2" spans="1:8" ht="15">
      <c r="A2" s="163" t="s">
        <v>172</v>
      </c>
      <c r="B2" s="163"/>
      <c r="C2" s="163"/>
      <c r="D2" s="163"/>
      <c r="E2" s="163"/>
      <c r="F2" s="164"/>
      <c r="G2" s="163"/>
      <c r="H2" s="163"/>
    </row>
    <row r="3" spans="1:8" ht="15">
      <c r="A3" s="159" t="s">
        <v>447</v>
      </c>
      <c r="B3" s="159"/>
      <c r="C3" s="159"/>
      <c r="D3" s="159"/>
      <c r="E3" s="159"/>
      <c r="F3" s="162"/>
      <c r="G3" s="159"/>
      <c r="H3" s="159"/>
    </row>
    <row r="4" spans="1:8" ht="15">
      <c r="A4" s="72"/>
      <c r="B4" s="27"/>
      <c r="C4" s="27"/>
      <c r="D4" s="73"/>
      <c r="E4" s="27"/>
      <c r="F4" s="167" t="s">
        <v>173</v>
      </c>
      <c r="G4" s="168"/>
      <c r="H4" s="168"/>
    </row>
    <row r="5" spans="1:8" ht="60" customHeight="1">
      <c r="A5" s="166" t="s">
        <v>3</v>
      </c>
      <c r="B5" s="157" t="s">
        <v>174</v>
      </c>
      <c r="C5" s="157" t="s">
        <v>175</v>
      </c>
      <c r="D5" s="157" t="s">
        <v>176</v>
      </c>
      <c r="E5" s="157"/>
      <c r="F5" s="165"/>
      <c r="G5" s="157"/>
      <c r="H5" s="157" t="s">
        <v>223</v>
      </c>
    </row>
    <row r="6" spans="1:8" ht="60">
      <c r="A6" s="166"/>
      <c r="B6" s="157"/>
      <c r="C6" s="157"/>
      <c r="D6" s="74" t="s">
        <v>177</v>
      </c>
      <c r="E6" s="70" t="s">
        <v>178</v>
      </c>
      <c r="F6" s="74" t="s">
        <v>179</v>
      </c>
      <c r="G6" s="74" t="s">
        <v>180</v>
      </c>
      <c r="H6" s="157"/>
    </row>
    <row r="7" spans="1:8" s="26" customFormat="1" ht="15">
      <c r="A7" s="4"/>
      <c r="B7" s="9"/>
      <c r="C7" s="9"/>
      <c r="D7" s="64">
        <v>6608</v>
      </c>
      <c r="E7" s="9">
        <v>1541</v>
      </c>
      <c r="F7" s="64">
        <v>493</v>
      </c>
      <c r="G7" s="64">
        <v>4574</v>
      </c>
      <c r="H7" s="9"/>
    </row>
    <row r="8" spans="1:8" ht="60">
      <c r="A8" s="13" t="s">
        <v>33</v>
      </c>
      <c r="B8" s="14" t="s">
        <v>181</v>
      </c>
      <c r="C8" s="14"/>
      <c r="D8" s="75">
        <v>2589</v>
      </c>
      <c r="E8" s="14">
        <v>0</v>
      </c>
      <c r="F8" s="75">
        <v>0</v>
      </c>
      <c r="G8" s="75">
        <v>2589</v>
      </c>
      <c r="H8" s="14" t="s">
        <v>182</v>
      </c>
    </row>
    <row r="9" spans="1:8" ht="15">
      <c r="A9" s="13">
        <v>1</v>
      </c>
      <c r="B9" s="14"/>
      <c r="C9" s="14" t="s">
        <v>183</v>
      </c>
      <c r="D9" s="75">
        <v>390</v>
      </c>
      <c r="E9" s="14"/>
      <c r="F9" s="75"/>
      <c r="G9" s="75">
        <v>390</v>
      </c>
      <c r="H9" s="14"/>
    </row>
    <row r="10" spans="1:8" ht="15">
      <c r="A10" s="13">
        <v>2</v>
      </c>
      <c r="B10" s="14"/>
      <c r="C10" s="14" t="s">
        <v>184</v>
      </c>
      <c r="D10" s="75">
        <v>390</v>
      </c>
      <c r="E10" s="14"/>
      <c r="F10" s="75"/>
      <c r="G10" s="75">
        <v>390</v>
      </c>
      <c r="H10" s="14"/>
    </row>
    <row r="11" spans="1:8" ht="15">
      <c r="A11" s="13">
        <v>3</v>
      </c>
      <c r="B11" s="14"/>
      <c r="C11" s="14" t="s">
        <v>185</v>
      </c>
      <c r="D11" s="75">
        <v>200</v>
      </c>
      <c r="E11" s="14"/>
      <c r="F11" s="75"/>
      <c r="G11" s="75">
        <v>200</v>
      </c>
      <c r="H11" s="14"/>
    </row>
    <row r="12" spans="1:8" ht="15">
      <c r="A12" s="13">
        <v>4</v>
      </c>
      <c r="B12" s="14"/>
      <c r="C12" s="14" t="s">
        <v>186</v>
      </c>
      <c r="D12" s="75">
        <v>279</v>
      </c>
      <c r="E12" s="14"/>
      <c r="F12" s="75"/>
      <c r="G12" s="75">
        <v>279</v>
      </c>
      <c r="H12" s="14"/>
    </row>
    <row r="13" spans="1:8" ht="15">
      <c r="A13" s="13">
        <v>5</v>
      </c>
      <c r="B13" s="14"/>
      <c r="C13" s="14" t="s">
        <v>187</v>
      </c>
      <c r="D13" s="75">
        <v>250</v>
      </c>
      <c r="E13" s="14"/>
      <c r="F13" s="75"/>
      <c r="G13" s="75">
        <v>250</v>
      </c>
      <c r="H13" s="14"/>
    </row>
    <row r="14" spans="1:8" ht="15">
      <c r="A14" s="13">
        <v>6</v>
      </c>
      <c r="B14" s="14"/>
      <c r="C14" s="14" t="s">
        <v>188</v>
      </c>
      <c r="D14" s="75">
        <v>300</v>
      </c>
      <c r="E14" s="14"/>
      <c r="F14" s="75"/>
      <c r="G14" s="75">
        <v>300</v>
      </c>
      <c r="H14" s="14"/>
    </row>
    <row r="15" spans="1:8" ht="15">
      <c r="A15" s="13">
        <v>7</v>
      </c>
      <c r="B15" s="14"/>
      <c r="C15" s="14" t="s">
        <v>189</v>
      </c>
      <c r="D15" s="75">
        <v>390</v>
      </c>
      <c r="E15" s="14"/>
      <c r="F15" s="75"/>
      <c r="G15" s="75">
        <v>390</v>
      </c>
      <c r="H15" s="14"/>
    </row>
    <row r="16" spans="1:8" ht="15">
      <c r="A16" s="13">
        <v>8</v>
      </c>
      <c r="B16" s="14"/>
      <c r="C16" s="14" t="s">
        <v>190</v>
      </c>
      <c r="D16" s="75">
        <v>390</v>
      </c>
      <c r="E16" s="14"/>
      <c r="F16" s="75"/>
      <c r="G16" s="75">
        <v>390</v>
      </c>
      <c r="H16" s="14"/>
    </row>
    <row r="17" spans="1:8" ht="45">
      <c r="A17" s="13" t="s">
        <v>35</v>
      </c>
      <c r="B17" s="14" t="s">
        <v>191</v>
      </c>
      <c r="C17" s="14"/>
      <c r="D17" s="75">
        <v>1248</v>
      </c>
      <c r="E17" s="14">
        <v>0</v>
      </c>
      <c r="F17" s="75">
        <v>0</v>
      </c>
      <c r="G17" s="75">
        <v>1248</v>
      </c>
      <c r="H17" s="14"/>
    </row>
    <row r="18" spans="1:8" ht="15">
      <c r="A18" s="13">
        <v>1</v>
      </c>
      <c r="B18" s="14"/>
      <c r="C18" s="14" t="s">
        <v>192</v>
      </c>
      <c r="D18" s="75">
        <v>312</v>
      </c>
      <c r="E18" s="14"/>
      <c r="F18" s="75"/>
      <c r="G18" s="75">
        <v>312</v>
      </c>
      <c r="H18" s="14"/>
    </row>
    <row r="19" spans="1:8" ht="15">
      <c r="A19" s="13">
        <v>2</v>
      </c>
      <c r="B19" s="14"/>
      <c r="C19" s="14" t="s">
        <v>193</v>
      </c>
      <c r="D19" s="75">
        <v>312</v>
      </c>
      <c r="E19" s="14"/>
      <c r="F19" s="75"/>
      <c r="G19" s="75">
        <v>312</v>
      </c>
      <c r="H19" s="14"/>
    </row>
    <row r="20" spans="1:8" ht="15">
      <c r="A20" s="13">
        <v>3</v>
      </c>
      <c r="B20" s="14"/>
      <c r="C20" s="14" t="s">
        <v>194</v>
      </c>
      <c r="D20" s="75">
        <v>312</v>
      </c>
      <c r="E20" s="14"/>
      <c r="F20" s="75"/>
      <c r="G20" s="75">
        <v>312</v>
      </c>
      <c r="H20" s="14"/>
    </row>
    <row r="21" spans="1:8" ht="15">
      <c r="A21" s="13">
        <v>4</v>
      </c>
      <c r="B21" s="14"/>
      <c r="C21" s="14" t="s">
        <v>195</v>
      </c>
      <c r="D21" s="75">
        <v>312</v>
      </c>
      <c r="E21" s="14"/>
      <c r="F21" s="75"/>
      <c r="G21" s="75">
        <v>312</v>
      </c>
      <c r="H21" s="14"/>
    </row>
    <row r="22" spans="1:8" ht="60">
      <c r="A22" s="13" t="s">
        <v>70</v>
      </c>
      <c r="B22" s="14" t="s">
        <v>196</v>
      </c>
      <c r="C22" s="14"/>
      <c r="D22" s="75">
        <v>1576</v>
      </c>
      <c r="E22" s="14">
        <v>839</v>
      </c>
      <c r="F22" s="75">
        <v>0</v>
      </c>
      <c r="G22" s="75">
        <v>737</v>
      </c>
      <c r="H22" s="14" t="s">
        <v>197</v>
      </c>
    </row>
    <row r="23" spans="1:8" ht="120">
      <c r="A23" s="13">
        <v>1</v>
      </c>
      <c r="B23" s="14" t="s">
        <v>198</v>
      </c>
      <c r="C23" s="14" t="s">
        <v>148</v>
      </c>
      <c r="D23" s="75">
        <v>839</v>
      </c>
      <c r="E23" s="14">
        <v>839</v>
      </c>
      <c r="F23" s="75"/>
      <c r="G23" s="75"/>
      <c r="H23" s="14"/>
    </row>
    <row r="24" spans="1:8" ht="45">
      <c r="A24" s="13">
        <v>2</v>
      </c>
      <c r="B24" s="14" t="s">
        <v>199</v>
      </c>
      <c r="C24" s="14" t="s">
        <v>148</v>
      </c>
      <c r="D24" s="75">
        <v>737</v>
      </c>
      <c r="E24" s="14"/>
      <c r="F24" s="75"/>
      <c r="G24" s="75">
        <v>737</v>
      </c>
      <c r="H24" s="14"/>
    </row>
    <row r="25" spans="1:8" ht="45">
      <c r="A25" s="13" t="s">
        <v>72</v>
      </c>
      <c r="B25" s="14" t="s">
        <v>200</v>
      </c>
      <c r="C25" s="14"/>
      <c r="D25" s="75">
        <v>666</v>
      </c>
      <c r="E25" s="14"/>
      <c r="F25" s="75">
        <v>493</v>
      </c>
      <c r="G25" s="75"/>
      <c r="H25" s="14"/>
    </row>
    <row r="26" spans="1:8" ht="30">
      <c r="A26" s="13"/>
      <c r="B26" s="14" t="s">
        <v>201</v>
      </c>
      <c r="C26" s="14"/>
      <c r="D26" s="75">
        <v>333</v>
      </c>
      <c r="E26" s="14"/>
      <c r="F26" s="75">
        <v>333</v>
      </c>
      <c r="G26" s="75"/>
      <c r="H26" s="14"/>
    </row>
    <row r="27" spans="1:8" ht="45">
      <c r="A27" s="13">
        <v>1</v>
      </c>
      <c r="B27" s="14"/>
      <c r="C27" s="14" t="s">
        <v>149</v>
      </c>
      <c r="D27" s="75">
        <v>153</v>
      </c>
      <c r="E27" s="14"/>
      <c r="F27" s="75">
        <v>153</v>
      </c>
      <c r="G27" s="75"/>
      <c r="H27" s="14" t="s">
        <v>202</v>
      </c>
    </row>
    <row r="28" spans="1:8" ht="15">
      <c r="A28" s="13">
        <v>2</v>
      </c>
      <c r="B28" s="14"/>
      <c r="C28" s="14" t="s">
        <v>150</v>
      </c>
      <c r="D28" s="75">
        <v>70</v>
      </c>
      <c r="E28" s="14"/>
      <c r="F28" s="75">
        <v>70</v>
      </c>
      <c r="G28" s="75"/>
      <c r="H28" s="14"/>
    </row>
    <row r="29" spans="1:8" ht="15">
      <c r="A29" s="13">
        <v>3</v>
      </c>
      <c r="B29" s="14"/>
      <c r="C29" s="14" t="s">
        <v>203</v>
      </c>
      <c r="D29" s="75">
        <v>5</v>
      </c>
      <c r="E29" s="14"/>
      <c r="F29" s="75">
        <v>5</v>
      </c>
      <c r="G29" s="75"/>
      <c r="H29" s="14"/>
    </row>
    <row r="30" spans="1:8" ht="15">
      <c r="A30" s="13">
        <v>4</v>
      </c>
      <c r="B30" s="14"/>
      <c r="C30" s="14" t="s">
        <v>189</v>
      </c>
      <c r="D30" s="75">
        <v>5</v>
      </c>
      <c r="E30" s="14"/>
      <c r="F30" s="75">
        <v>5</v>
      </c>
      <c r="G30" s="75"/>
      <c r="H30" s="14"/>
    </row>
    <row r="31" spans="1:8" ht="15">
      <c r="A31" s="13">
        <v>5</v>
      </c>
      <c r="B31" s="14"/>
      <c r="C31" s="14" t="s">
        <v>204</v>
      </c>
      <c r="D31" s="75">
        <v>5</v>
      </c>
      <c r="E31" s="14"/>
      <c r="F31" s="75">
        <v>5</v>
      </c>
      <c r="G31" s="75"/>
      <c r="H31" s="14"/>
    </row>
    <row r="32" spans="1:8" ht="15">
      <c r="A32" s="13">
        <v>6</v>
      </c>
      <c r="B32" s="14"/>
      <c r="C32" s="14" t="s">
        <v>187</v>
      </c>
      <c r="D32" s="75">
        <v>5</v>
      </c>
      <c r="E32" s="14"/>
      <c r="F32" s="75">
        <v>5</v>
      </c>
      <c r="G32" s="75"/>
      <c r="H32" s="14"/>
    </row>
    <row r="33" spans="1:8" ht="15">
      <c r="A33" s="13">
        <v>7</v>
      </c>
      <c r="B33" s="14"/>
      <c r="C33" s="14" t="s">
        <v>205</v>
      </c>
      <c r="D33" s="75">
        <v>5</v>
      </c>
      <c r="E33" s="14"/>
      <c r="F33" s="75">
        <v>5</v>
      </c>
      <c r="G33" s="75"/>
      <c r="H33" s="14"/>
    </row>
    <row r="34" spans="1:8" ht="15">
      <c r="A34" s="13">
        <v>8</v>
      </c>
      <c r="B34" s="14"/>
      <c r="C34" s="14" t="s">
        <v>193</v>
      </c>
      <c r="D34" s="75">
        <v>5</v>
      </c>
      <c r="E34" s="14"/>
      <c r="F34" s="75">
        <v>5</v>
      </c>
      <c r="G34" s="75"/>
      <c r="H34" s="14"/>
    </row>
    <row r="35" spans="1:8" ht="15">
      <c r="A35" s="13">
        <v>9</v>
      </c>
      <c r="B35" s="14"/>
      <c r="C35" s="14" t="s">
        <v>206</v>
      </c>
      <c r="D35" s="75">
        <v>5</v>
      </c>
      <c r="E35" s="14"/>
      <c r="F35" s="75">
        <v>5</v>
      </c>
      <c r="G35" s="75"/>
      <c r="H35" s="14"/>
    </row>
    <row r="36" spans="1:8" ht="15">
      <c r="A36" s="13">
        <v>10</v>
      </c>
      <c r="B36" s="14"/>
      <c r="C36" s="14" t="s">
        <v>195</v>
      </c>
      <c r="D36" s="75">
        <v>5</v>
      </c>
      <c r="E36" s="14"/>
      <c r="F36" s="75">
        <v>5</v>
      </c>
      <c r="G36" s="75"/>
      <c r="H36" s="14"/>
    </row>
    <row r="37" spans="1:8" ht="15">
      <c r="A37" s="13">
        <v>11</v>
      </c>
      <c r="B37" s="14"/>
      <c r="C37" s="14" t="s">
        <v>183</v>
      </c>
      <c r="D37" s="75">
        <v>5</v>
      </c>
      <c r="E37" s="14"/>
      <c r="F37" s="75">
        <v>5</v>
      </c>
      <c r="G37" s="75"/>
      <c r="H37" s="14"/>
    </row>
    <row r="38" spans="1:8" ht="15">
      <c r="A38" s="13">
        <v>12</v>
      </c>
      <c r="B38" s="14"/>
      <c r="C38" s="14" t="s">
        <v>190</v>
      </c>
      <c r="D38" s="75">
        <v>5</v>
      </c>
      <c r="E38" s="14"/>
      <c r="F38" s="75">
        <v>5</v>
      </c>
      <c r="G38" s="75"/>
      <c r="H38" s="14"/>
    </row>
    <row r="39" spans="1:8" ht="15">
      <c r="A39" s="13">
        <v>13</v>
      </c>
      <c r="B39" s="14"/>
      <c r="C39" s="14" t="s">
        <v>192</v>
      </c>
      <c r="D39" s="75">
        <v>5</v>
      </c>
      <c r="E39" s="14"/>
      <c r="F39" s="75">
        <v>5</v>
      </c>
      <c r="G39" s="75"/>
      <c r="H39" s="14"/>
    </row>
    <row r="40" spans="1:8" ht="15">
      <c r="A40" s="13">
        <v>14</v>
      </c>
      <c r="B40" s="14"/>
      <c r="C40" s="14" t="s">
        <v>207</v>
      </c>
      <c r="D40" s="75">
        <v>5</v>
      </c>
      <c r="E40" s="14"/>
      <c r="F40" s="75">
        <v>5</v>
      </c>
      <c r="G40" s="75"/>
      <c r="H40" s="14"/>
    </row>
    <row r="41" spans="1:8" ht="15">
      <c r="A41" s="13">
        <v>15</v>
      </c>
      <c r="B41" s="14"/>
      <c r="C41" s="14" t="s">
        <v>208</v>
      </c>
      <c r="D41" s="75">
        <v>5</v>
      </c>
      <c r="E41" s="14"/>
      <c r="F41" s="75">
        <v>5</v>
      </c>
      <c r="G41" s="75"/>
      <c r="H41" s="14"/>
    </row>
    <row r="42" spans="1:8" ht="15">
      <c r="A42" s="13">
        <v>16</v>
      </c>
      <c r="B42" s="14"/>
      <c r="C42" s="14" t="s">
        <v>209</v>
      </c>
      <c r="D42" s="75">
        <v>5</v>
      </c>
      <c r="E42" s="14"/>
      <c r="F42" s="75">
        <v>5</v>
      </c>
      <c r="G42" s="75"/>
      <c r="H42" s="14"/>
    </row>
    <row r="43" spans="1:8" ht="15">
      <c r="A43" s="13">
        <v>17</v>
      </c>
      <c r="B43" s="14"/>
      <c r="C43" s="14" t="s">
        <v>188</v>
      </c>
      <c r="D43" s="75">
        <v>5</v>
      </c>
      <c r="E43" s="14"/>
      <c r="F43" s="75">
        <v>5</v>
      </c>
      <c r="G43" s="75"/>
      <c r="H43" s="14"/>
    </row>
    <row r="44" spans="1:8" ht="15">
      <c r="A44" s="13">
        <v>18</v>
      </c>
      <c r="B44" s="14"/>
      <c r="C44" s="14" t="s">
        <v>210</v>
      </c>
      <c r="D44" s="75">
        <v>5</v>
      </c>
      <c r="E44" s="14"/>
      <c r="F44" s="75">
        <v>5</v>
      </c>
      <c r="G44" s="75"/>
      <c r="H44" s="14"/>
    </row>
    <row r="45" spans="1:8" ht="15">
      <c r="A45" s="13">
        <v>19</v>
      </c>
      <c r="B45" s="14"/>
      <c r="C45" s="14" t="s">
        <v>211</v>
      </c>
      <c r="D45" s="75">
        <v>5</v>
      </c>
      <c r="E45" s="14"/>
      <c r="F45" s="75">
        <v>5</v>
      </c>
      <c r="G45" s="75"/>
      <c r="H45" s="14"/>
    </row>
    <row r="46" spans="1:8" ht="15">
      <c r="A46" s="13">
        <v>20</v>
      </c>
      <c r="B46" s="14"/>
      <c r="C46" s="14" t="s">
        <v>194</v>
      </c>
      <c r="D46" s="75">
        <v>5</v>
      </c>
      <c r="E46" s="14"/>
      <c r="F46" s="75">
        <v>5</v>
      </c>
      <c r="G46" s="75"/>
      <c r="H46" s="14"/>
    </row>
    <row r="47" spans="1:8" ht="15">
      <c r="A47" s="13">
        <v>21</v>
      </c>
      <c r="B47" s="14"/>
      <c r="C47" s="14" t="s">
        <v>212</v>
      </c>
      <c r="D47" s="75">
        <v>5</v>
      </c>
      <c r="E47" s="14"/>
      <c r="F47" s="75">
        <v>5</v>
      </c>
      <c r="G47" s="75"/>
      <c r="H47" s="14"/>
    </row>
    <row r="48" spans="1:8" ht="15">
      <c r="A48" s="13">
        <v>22</v>
      </c>
      <c r="B48" s="14"/>
      <c r="C48" s="14" t="s">
        <v>213</v>
      </c>
      <c r="D48" s="75">
        <v>5</v>
      </c>
      <c r="E48" s="14"/>
      <c r="F48" s="75">
        <v>5</v>
      </c>
      <c r="G48" s="75"/>
      <c r="H48" s="14"/>
    </row>
    <row r="49" spans="1:8" ht="15">
      <c r="A49" s="13">
        <v>23</v>
      </c>
      <c r="B49" s="14"/>
      <c r="C49" s="14" t="s">
        <v>186</v>
      </c>
      <c r="D49" s="75">
        <v>5</v>
      </c>
      <c r="E49" s="14"/>
      <c r="F49" s="75">
        <v>5</v>
      </c>
      <c r="G49" s="75"/>
      <c r="H49" s="14"/>
    </row>
    <row r="50" spans="1:8" ht="15">
      <c r="A50" s="13">
        <v>24</v>
      </c>
      <c r="B50" s="14"/>
      <c r="C50" s="14" t="s">
        <v>214</v>
      </c>
      <c r="D50" s="75">
        <v>5</v>
      </c>
      <c r="E50" s="14"/>
      <c r="F50" s="75">
        <v>5</v>
      </c>
      <c r="G50" s="75"/>
      <c r="H50" s="14"/>
    </row>
    <row r="51" spans="1:8" ht="45">
      <c r="A51" s="13">
        <v>2</v>
      </c>
      <c r="B51" s="14" t="s">
        <v>215</v>
      </c>
      <c r="C51" s="14"/>
      <c r="D51" s="75">
        <v>160</v>
      </c>
      <c r="E51" s="14">
        <v>0</v>
      </c>
      <c r="F51" s="75">
        <v>160</v>
      </c>
      <c r="G51" s="75"/>
      <c r="H51" s="14"/>
    </row>
    <row r="52" spans="1:8" ht="45">
      <c r="A52" s="13">
        <v>1</v>
      </c>
      <c r="B52" s="14"/>
      <c r="C52" s="14" t="s">
        <v>148</v>
      </c>
      <c r="D52" s="75">
        <v>88</v>
      </c>
      <c r="E52" s="14"/>
      <c r="F52" s="75">
        <v>88</v>
      </c>
      <c r="G52" s="75"/>
      <c r="H52" s="14" t="s">
        <v>202</v>
      </c>
    </row>
    <row r="53" spans="1:8" ht="15">
      <c r="A53" s="13">
        <v>2</v>
      </c>
      <c r="B53" s="14"/>
      <c r="C53" s="14" t="s">
        <v>203</v>
      </c>
      <c r="D53" s="75">
        <v>2</v>
      </c>
      <c r="E53" s="14"/>
      <c r="F53" s="75">
        <v>2</v>
      </c>
      <c r="G53" s="75"/>
      <c r="H53" s="14"/>
    </row>
    <row r="54" spans="1:8" ht="15">
      <c r="A54" s="13">
        <v>3</v>
      </c>
      <c r="B54" s="14"/>
      <c r="C54" s="14" t="s">
        <v>189</v>
      </c>
      <c r="D54" s="75">
        <v>4.5</v>
      </c>
      <c r="E54" s="14"/>
      <c r="F54" s="75">
        <v>4.5</v>
      </c>
      <c r="G54" s="75"/>
      <c r="H54" s="14"/>
    </row>
    <row r="55" spans="1:8" ht="15">
      <c r="A55" s="13">
        <v>4</v>
      </c>
      <c r="B55" s="14"/>
      <c r="C55" s="14" t="s">
        <v>204</v>
      </c>
      <c r="D55" s="75">
        <v>1.5</v>
      </c>
      <c r="E55" s="14"/>
      <c r="F55" s="75">
        <v>1.5</v>
      </c>
      <c r="G55" s="75"/>
      <c r="H55" s="14"/>
    </row>
    <row r="56" spans="1:8" ht="15">
      <c r="A56" s="13">
        <v>5</v>
      </c>
      <c r="B56" s="14"/>
      <c r="C56" s="14" t="s">
        <v>187</v>
      </c>
      <c r="D56" s="75">
        <v>3.2</v>
      </c>
      <c r="E56" s="14"/>
      <c r="F56" s="75">
        <v>3.2</v>
      </c>
      <c r="G56" s="75"/>
      <c r="H56" s="14"/>
    </row>
    <row r="57" spans="1:8" ht="15">
      <c r="A57" s="13">
        <v>6</v>
      </c>
      <c r="B57" s="14"/>
      <c r="C57" s="14" t="s">
        <v>205</v>
      </c>
      <c r="D57" s="75">
        <v>3</v>
      </c>
      <c r="E57" s="14"/>
      <c r="F57" s="75">
        <v>3</v>
      </c>
      <c r="G57" s="75"/>
      <c r="H57" s="14"/>
    </row>
    <row r="58" spans="1:8" ht="15">
      <c r="A58" s="13">
        <v>7</v>
      </c>
      <c r="B58" s="14"/>
      <c r="C58" s="14" t="s">
        <v>193</v>
      </c>
      <c r="D58" s="75">
        <v>2</v>
      </c>
      <c r="E58" s="14"/>
      <c r="F58" s="75">
        <v>2</v>
      </c>
      <c r="G58" s="75"/>
      <c r="H58" s="14"/>
    </row>
    <row r="59" spans="1:8" ht="15">
      <c r="A59" s="13">
        <v>8</v>
      </c>
      <c r="B59" s="14"/>
      <c r="C59" s="14" t="s">
        <v>206</v>
      </c>
      <c r="D59" s="75">
        <v>4</v>
      </c>
      <c r="E59" s="14"/>
      <c r="F59" s="75">
        <v>4</v>
      </c>
      <c r="G59" s="75"/>
      <c r="H59" s="14"/>
    </row>
    <row r="60" spans="1:8" ht="15">
      <c r="A60" s="13">
        <v>9</v>
      </c>
      <c r="B60" s="14"/>
      <c r="C60" s="14" t="s">
        <v>195</v>
      </c>
      <c r="D60" s="75">
        <v>2.5</v>
      </c>
      <c r="E60" s="14"/>
      <c r="F60" s="75">
        <v>2.5</v>
      </c>
      <c r="G60" s="75"/>
      <c r="H60" s="14"/>
    </row>
    <row r="61" spans="1:8" ht="15">
      <c r="A61" s="13">
        <v>10</v>
      </c>
      <c r="B61" s="14"/>
      <c r="C61" s="14" t="s">
        <v>183</v>
      </c>
      <c r="D61" s="75">
        <v>2.5</v>
      </c>
      <c r="E61" s="14"/>
      <c r="F61" s="75">
        <v>2.5</v>
      </c>
      <c r="G61" s="75"/>
      <c r="H61" s="14"/>
    </row>
    <row r="62" spans="1:8" ht="15">
      <c r="A62" s="13">
        <v>11</v>
      </c>
      <c r="B62" s="14"/>
      <c r="C62" s="14" t="s">
        <v>190</v>
      </c>
      <c r="D62" s="75">
        <v>2.5</v>
      </c>
      <c r="E62" s="14"/>
      <c r="F62" s="75">
        <v>2.5</v>
      </c>
      <c r="G62" s="75"/>
      <c r="H62" s="14"/>
    </row>
    <row r="63" spans="1:8" ht="15">
      <c r="A63" s="13">
        <v>12</v>
      </c>
      <c r="B63" s="14"/>
      <c r="C63" s="14" t="s">
        <v>192</v>
      </c>
      <c r="D63" s="75">
        <v>5.3</v>
      </c>
      <c r="E63" s="14"/>
      <c r="F63" s="75">
        <v>5.3</v>
      </c>
      <c r="G63" s="75"/>
      <c r="H63" s="14"/>
    </row>
    <row r="64" spans="1:8" ht="15">
      <c r="A64" s="13">
        <v>13</v>
      </c>
      <c r="B64" s="14"/>
      <c r="C64" s="14" t="s">
        <v>207</v>
      </c>
      <c r="D64" s="75">
        <v>3.2</v>
      </c>
      <c r="E64" s="14"/>
      <c r="F64" s="75">
        <v>3.2</v>
      </c>
      <c r="G64" s="75"/>
      <c r="H64" s="14"/>
    </row>
    <row r="65" spans="1:8" ht="15">
      <c r="A65" s="13">
        <v>14</v>
      </c>
      <c r="B65" s="14"/>
      <c r="C65" s="14" t="s">
        <v>208</v>
      </c>
      <c r="D65" s="75">
        <v>3</v>
      </c>
      <c r="E65" s="14"/>
      <c r="F65" s="75">
        <v>3</v>
      </c>
      <c r="G65" s="75"/>
      <c r="H65" s="14"/>
    </row>
    <row r="66" spans="1:8" ht="15">
      <c r="A66" s="13">
        <v>15</v>
      </c>
      <c r="B66" s="14"/>
      <c r="C66" s="14" t="s">
        <v>209</v>
      </c>
      <c r="D66" s="75">
        <v>2</v>
      </c>
      <c r="E66" s="14"/>
      <c r="F66" s="75">
        <v>2</v>
      </c>
      <c r="G66" s="75"/>
      <c r="H66" s="14"/>
    </row>
    <row r="67" spans="1:8" ht="15">
      <c r="A67" s="13">
        <v>16</v>
      </c>
      <c r="B67" s="14"/>
      <c r="C67" s="14" t="s">
        <v>188</v>
      </c>
      <c r="D67" s="75">
        <v>2</v>
      </c>
      <c r="E67" s="14"/>
      <c r="F67" s="75">
        <v>2</v>
      </c>
      <c r="G67" s="75"/>
      <c r="H67" s="14"/>
    </row>
    <row r="68" spans="1:8" ht="15">
      <c r="A68" s="13">
        <v>17</v>
      </c>
      <c r="B68" s="14"/>
      <c r="C68" s="14" t="s">
        <v>210</v>
      </c>
      <c r="D68" s="75">
        <v>3</v>
      </c>
      <c r="E68" s="14"/>
      <c r="F68" s="75">
        <v>3</v>
      </c>
      <c r="G68" s="75"/>
      <c r="H68" s="14"/>
    </row>
    <row r="69" spans="1:8" ht="15">
      <c r="A69" s="13">
        <v>18</v>
      </c>
      <c r="B69" s="14"/>
      <c r="C69" s="14" t="s">
        <v>211</v>
      </c>
      <c r="D69" s="75">
        <v>4.8</v>
      </c>
      <c r="E69" s="14"/>
      <c r="F69" s="75">
        <v>4.8</v>
      </c>
      <c r="G69" s="75"/>
      <c r="H69" s="14"/>
    </row>
    <row r="70" spans="1:8" ht="15">
      <c r="A70" s="13">
        <v>19</v>
      </c>
      <c r="B70" s="14"/>
      <c r="C70" s="14" t="s">
        <v>194</v>
      </c>
      <c r="D70" s="75">
        <v>4.3</v>
      </c>
      <c r="E70" s="14"/>
      <c r="F70" s="75">
        <v>4.3</v>
      </c>
      <c r="G70" s="75"/>
      <c r="H70" s="14"/>
    </row>
    <row r="71" spans="1:8" ht="15">
      <c r="A71" s="13">
        <v>20</v>
      </c>
      <c r="B71" s="14"/>
      <c r="C71" s="14" t="s">
        <v>212</v>
      </c>
      <c r="D71" s="75">
        <v>5.6</v>
      </c>
      <c r="E71" s="14"/>
      <c r="F71" s="75">
        <v>5.6</v>
      </c>
      <c r="G71" s="75"/>
      <c r="H71" s="14"/>
    </row>
    <row r="72" spans="1:8" ht="15">
      <c r="A72" s="13">
        <v>21</v>
      </c>
      <c r="B72" s="14"/>
      <c r="C72" s="14" t="s">
        <v>213</v>
      </c>
      <c r="D72" s="75">
        <v>4</v>
      </c>
      <c r="E72" s="14"/>
      <c r="F72" s="75">
        <v>4</v>
      </c>
      <c r="G72" s="75"/>
      <c r="H72" s="14"/>
    </row>
    <row r="73" spans="1:8" ht="15">
      <c r="A73" s="13">
        <v>22</v>
      </c>
      <c r="B73" s="14"/>
      <c r="C73" s="14" t="s">
        <v>186</v>
      </c>
      <c r="D73" s="75">
        <v>3.6</v>
      </c>
      <c r="E73" s="14"/>
      <c r="F73" s="75">
        <v>3.6</v>
      </c>
      <c r="G73" s="75"/>
      <c r="H73" s="14"/>
    </row>
    <row r="74" spans="1:8" ht="15">
      <c r="A74" s="13">
        <v>23</v>
      </c>
      <c r="B74" s="14"/>
      <c r="C74" s="14" t="s">
        <v>214</v>
      </c>
      <c r="D74" s="75">
        <v>3.5</v>
      </c>
      <c r="E74" s="14"/>
      <c r="F74" s="75">
        <v>3.5</v>
      </c>
      <c r="G74" s="75"/>
      <c r="H74" s="14"/>
    </row>
    <row r="75" spans="1:8" ht="60">
      <c r="A75" s="13" t="s">
        <v>73</v>
      </c>
      <c r="B75" s="14" t="s">
        <v>216</v>
      </c>
      <c r="C75" s="14"/>
      <c r="D75" s="75">
        <v>702</v>
      </c>
      <c r="E75" s="14">
        <v>702</v>
      </c>
      <c r="F75" s="75">
        <v>0</v>
      </c>
      <c r="G75" s="75">
        <v>0</v>
      </c>
      <c r="H75" s="14"/>
    </row>
    <row r="76" spans="1:8" ht="45">
      <c r="A76" s="13">
        <v>1</v>
      </c>
      <c r="B76" s="14" t="s">
        <v>217</v>
      </c>
      <c r="C76" s="14" t="s">
        <v>148</v>
      </c>
      <c r="D76" s="75">
        <v>429</v>
      </c>
      <c r="E76" s="14">
        <v>429</v>
      </c>
      <c r="F76" s="75"/>
      <c r="G76" s="75"/>
      <c r="H76" s="14" t="s">
        <v>218</v>
      </c>
    </row>
    <row r="77" spans="1:8" ht="45">
      <c r="A77" s="13">
        <v>2</v>
      </c>
      <c r="B77" s="14" t="s">
        <v>219</v>
      </c>
      <c r="C77" s="14"/>
      <c r="D77" s="75">
        <v>273</v>
      </c>
      <c r="E77" s="14">
        <v>273</v>
      </c>
      <c r="F77" s="75"/>
      <c r="G77" s="75"/>
      <c r="H77" s="14"/>
    </row>
    <row r="78" spans="1:8" ht="15">
      <c r="A78" s="13">
        <v>1</v>
      </c>
      <c r="B78" s="14"/>
      <c r="C78" s="14" t="s">
        <v>148</v>
      </c>
      <c r="D78" s="75">
        <v>70</v>
      </c>
      <c r="E78" s="14">
        <v>70</v>
      </c>
      <c r="F78" s="75"/>
      <c r="G78" s="75"/>
      <c r="H78" s="14"/>
    </row>
    <row r="79" spans="1:8" ht="15">
      <c r="A79" s="13">
        <v>2</v>
      </c>
      <c r="B79" s="14"/>
      <c r="C79" s="14" t="s">
        <v>151</v>
      </c>
      <c r="D79" s="75">
        <v>6</v>
      </c>
      <c r="E79" s="14">
        <v>6</v>
      </c>
      <c r="F79" s="75"/>
      <c r="G79" s="75"/>
      <c r="H79" s="14"/>
    </row>
    <row r="80" spans="1:8" ht="15">
      <c r="A80" s="13">
        <v>3</v>
      </c>
      <c r="B80" s="14"/>
      <c r="C80" s="14" t="s">
        <v>203</v>
      </c>
      <c r="D80" s="75">
        <v>6</v>
      </c>
      <c r="E80" s="14">
        <v>6</v>
      </c>
      <c r="F80" s="75"/>
      <c r="G80" s="75"/>
      <c r="H80" s="14"/>
    </row>
    <row r="81" spans="1:8" ht="15">
      <c r="A81" s="13">
        <v>4</v>
      </c>
      <c r="B81" s="14"/>
      <c r="C81" s="14" t="s">
        <v>189</v>
      </c>
      <c r="D81" s="75">
        <v>12</v>
      </c>
      <c r="E81" s="14">
        <v>12</v>
      </c>
      <c r="F81" s="75"/>
      <c r="G81" s="75"/>
      <c r="H81" s="14"/>
    </row>
    <row r="82" spans="1:8" ht="15">
      <c r="A82" s="13">
        <v>5</v>
      </c>
      <c r="B82" s="14"/>
      <c r="C82" s="14" t="s">
        <v>204</v>
      </c>
      <c r="D82" s="75">
        <v>6</v>
      </c>
      <c r="E82" s="14">
        <v>6</v>
      </c>
      <c r="F82" s="75"/>
      <c r="G82" s="75"/>
      <c r="H82" s="14"/>
    </row>
    <row r="83" spans="1:8" ht="15">
      <c r="A83" s="13">
        <v>6</v>
      </c>
      <c r="B83" s="14"/>
      <c r="C83" s="14" t="s">
        <v>220</v>
      </c>
      <c r="D83" s="75">
        <v>5</v>
      </c>
      <c r="E83" s="14">
        <v>5</v>
      </c>
      <c r="F83" s="75"/>
      <c r="G83" s="75"/>
      <c r="H83" s="14"/>
    </row>
    <row r="84" spans="1:8" ht="15">
      <c r="A84" s="13">
        <v>7</v>
      </c>
      <c r="B84" s="14"/>
      <c r="C84" s="14" t="s">
        <v>205</v>
      </c>
      <c r="D84" s="75">
        <v>8</v>
      </c>
      <c r="E84" s="14">
        <v>8</v>
      </c>
      <c r="F84" s="75"/>
      <c r="G84" s="75"/>
      <c r="H84" s="14"/>
    </row>
    <row r="85" spans="1:8" ht="15">
      <c r="A85" s="13">
        <v>8</v>
      </c>
      <c r="B85" s="14"/>
      <c r="C85" s="14" t="s">
        <v>193</v>
      </c>
      <c r="D85" s="75">
        <v>7</v>
      </c>
      <c r="E85" s="14">
        <v>7</v>
      </c>
      <c r="F85" s="75"/>
      <c r="G85" s="75"/>
      <c r="H85" s="14"/>
    </row>
    <row r="86" spans="1:8" ht="15">
      <c r="A86" s="13">
        <v>9</v>
      </c>
      <c r="B86" s="14"/>
      <c r="C86" s="14" t="s">
        <v>206</v>
      </c>
      <c r="D86" s="75">
        <v>11</v>
      </c>
      <c r="E86" s="14">
        <v>11</v>
      </c>
      <c r="F86" s="75"/>
      <c r="G86" s="75"/>
      <c r="H86" s="14"/>
    </row>
    <row r="87" spans="1:8" ht="15">
      <c r="A87" s="13">
        <v>10</v>
      </c>
      <c r="B87" s="14"/>
      <c r="C87" s="14" t="s">
        <v>195</v>
      </c>
      <c r="D87" s="75">
        <v>8</v>
      </c>
      <c r="E87" s="14">
        <v>8</v>
      </c>
      <c r="F87" s="75"/>
      <c r="G87" s="75"/>
      <c r="H87" s="14"/>
    </row>
    <row r="88" spans="1:8" ht="15">
      <c r="A88" s="13">
        <v>11</v>
      </c>
      <c r="B88" s="14"/>
      <c r="C88" s="14" t="s">
        <v>183</v>
      </c>
      <c r="D88" s="75">
        <v>8</v>
      </c>
      <c r="E88" s="14">
        <v>8</v>
      </c>
      <c r="F88" s="75"/>
      <c r="G88" s="75"/>
      <c r="H88" s="14"/>
    </row>
    <row r="89" spans="1:8" ht="15">
      <c r="A89" s="13">
        <v>12</v>
      </c>
      <c r="B89" s="14"/>
      <c r="C89" s="14" t="s">
        <v>190</v>
      </c>
      <c r="D89" s="75">
        <v>8</v>
      </c>
      <c r="E89" s="14">
        <v>8</v>
      </c>
      <c r="F89" s="75"/>
      <c r="G89" s="75"/>
      <c r="H89" s="14"/>
    </row>
    <row r="90" spans="1:8" ht="15">
      <c r="A90" s="13">
        <v>13</v>
      </c>
      <c r="B90" s="14"/>
      <c r="C90" s="14" t="s">
        <v>192</v>
      </c>
      <c r="D90" s="75">
        <v>12</v>
      </c>
      <c r="E90" s="14">
        <v>12</v>
      </c>
      <c r="F90" s="75"/>
      <c r="G90" s="75"/>
      <c r="H90" s="14"/>
    </row>
    <row r="91" spans="1:8" ht="15">
      <c r="A91" s="13">
        <v>14</v>
      </c>
      <c r="B91" s="14"/>
      <c r="C91" s="14" t="s">
        <v>207</v>
      </c>
      <c r="D91" s="75">
        <v>9</v>
      </c>
      <c r="E91" s="14">
        <v>9</v>
      </c>
      <c r="F91" s="75"/>
      <c r="G91" s="75"/>
      <c r="H91" s="14"/>
    </row>
    <row r="92" spans="1:8" ht="15">
      <c r="A92" s="13">
        <v>15</v>
      </c>
      <c r="B92" s="14"/>
      <c r="C92" s="14" t="s">
        <v>208</v>
      </c>
      <c r="D92" s="75">
        <v>9</v>
      </c>
      <c r="E92" s="14">
        <v>9</v>
      </c>
      <c r="F92" s="75"/>
      <c r="G92" s="75"/>
      <c r="H92" s="14"/>
    </row>
    <row r="93" spans="1:8" ht="15">
      <c r="A93" s="13">
        <v>16</v>
      </c>
      <c r="B93" s="14"/>
      <c r="C93" s="14" t="s">
        <v>209</v>
      </c>
      <c r="D93" s="75">
        <v>5</v>
      </c>
      <c r="E93" s="14">
        <v>5</v>
      </c>
      <c r="F93" s="75"/>
      <c r="G93" s="75"/>
      <c r="H93" s="14"/>
    </row>
    <row r="94" spans="1:8" ht="15">
      <c r="A94" s="13">
        <v>17</v>
      </c>
      <c r="B94" s="14"/>
      <c r="C94" s="14" t="s">
        <v>188</v>
      </c>
      <c r="D94" s="75">
        <v>6</v>
      </c>
      <c r="E94" s="14">
        <v>6</v>
      </c>
      <c r="F94" s="75"/>
      <c r="G94" s="75"/>
      <c r="H94" s="14"/>
    </row>
    <row r="95" spans="1:8" ht="15">
      <c r="A95" s="13">
        <v>18</v>
      </c>
      <c r="B95" s="14"/>
      <c r="C95" s="14" t="s">
        <v>210</v>
      </c>
      <c r="D95" s="75">
        <v>8</v>
      </c>
      <c r="E95" s="14">
        <v>8</v>
      </c>
      <c r="F95" s="75"/>
      <c r="G95" s="75"/>
      <c r="H95" s="14"/>
    </row>
    <row r="96" spans="1:8" ht="15">
      <c r="A96" s="13">
        <v>19</v>
      </c>
      <c r="B96" s="14"/>
      <c r="C96" s="14" t="s">
        <v>211</v>
      </c>
      <c r="D96" s="75">
        <v>12</v>
      </c>
      <c r="E96" s="14">
        <v>12</v>
      </c>
      <c r="F96" s="75"/>
      <c r="G96" s="75"/>
      <c r="H96" s="14"/>
    </row>
    <row r="97" spans="1:8" ht="15">
      <c r="A97" s="13">
        <v>20</v>
      </c>
      <c r="B97" s="14"/>
      <c r="C97" s="14" t="s">
        <v>194</v>
      </c>
      <c r="D97" s="75">
        <v>12</v>
      </c>
      <c r="E97" s="14">
        <v>12</v>
      </c>
      <c r="F97" s="75"/>
      <c r="G97" s="75"/>
      <c r="H97" s="14"/>
    </row>
    <row r="98" spans="1:8" ht="15">
      <c r="A98" s="13">
        <v>21</v>
      </c>
      <c r="B98" s="14"/>
      <c r="C98" s="14" t="s">
        <v>212</v>
      </c>
      <c r="D98" s="75">
        <v>13</v>
      </c>
      <c r="E98" s="14">
        <v>13</v>
      </c>
      <c r="F98" s="75"/>
      <c r="G98" s="75"/>
      <c r="H98" s="14"/>
    </row>
    <row r="99" spans="1:8" ht="15">
      <c r="A99" s="13">
        <v>22</v>
      </c>
      <c r="B99" s="14"/>
      <c r="C99" s="14" t="s">
        <v>213</v>
      </c>
      <c r="D99" s="75">
        <v>12</v>
      </c>
      <c r="E99" s="14">
        <v>12</v>
      </c>
      <c r="F99" s="75"/>
      <c r="G99" s="75"/>
      <c r="H99" s="14"/>
    </row>
    <row r="100" spans="1:8" ht="15">
      <c r="A100" s="13">
        <v>23</v>
      </c>
      <c r="B100" s="14"/>
      <c r="C100" s="14" t="s">
        <v>186</v>
      </c>
      <c r="D100" s="75">
        <v>10</v>
      </c>
      <c r="E100" s="14">
        <v>10</v>
      </c>
      <c r="F100" s="75"/>
      <c r="G100" s="75"/>
      <c r="H100" s="14"/>
    </row>
    <row r="101" spans="1:8" ht="15">
      <c r="A101" s="13">
        <v>24</v>
      </c>
      <c r="B101" s="14"/>
      <c r="C101" s="14" t="s">
        <v>214</v>
      </c>
      <c r="D101" s="75">
        <v>10</v>
      </c>
      <c r="E101" s="14">
        <v>10</v>
      </c>
      <c r="F101" s="75"/>
      <c r="G101" s="75"/>
      <c r="H101" s="14"/>
    </row>
    <row r="102" ht="15">
      <c r="B102" s="19" t="s">
        <v>221</v>
      </c>
    </row>
  </sheetData>
  <sheetProtection/>
  <mergeCells count="9">
    <mergeCell ref="F1:H1"/>
    <mergeCell ref="A3:H3"/>
    <mergeCell ref="H5:H6"/>
    <mergeCell ref="A2:H2"/>
    <mergeCell ref="D5:G5"/>
    <mergeCell ref="C5:C6"/>
    <mergeCell ref="B5:B6"/>
    <mergeCell ref="A5:A6"/>
    <mergeCell ref="F4:H4"/>
  </mergeCells>
  <printOptions/>
  <pageMargins left="0.7" right="0.7" top="0.75" bottom="0.75" header="0.3" footer="0.3"/>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A3" sqref="A3:E3"/>
    </sheetView>
  </sheetViews>
  <sheetFormatPr defaultColWidth="9.140625" defaultRowHeight="15"/>
  <cols>
    <col min="1" max="1" width="7.00390625" style="41" customWidth="1"/>
    <col min="2" max="2" width="46.421875" style="28" customWidth="1"/>
    <col min="3" max="3" width="22.28125" style="41" customWidth="1"/>
    <col min="4" max="4" width="11.421875" style="29" customWidth="1"/>
    <col min="5" max="16384" width="9.140625" style="28" customWidth="1"/>
  </cols>
  <sheetData>
    <row r="1" spans="4:6" ht="15" customHeight="1">
      <c r="D1" s="151" t="s">
        <v>224</v>
      </c>
      <c r="E1" s="151"/>
      <c r="F1" s="100"/>
    </row>
    <row r="2" spans="1:8" ht="50.25" customHeight="1">
      <c r="A2" s="134" t="s">
        <v>408</v>
      </c>
      <c r="B2" s="134"/>
      <c r="C2" s="134"/>
      <c r="D2" s="134"/>
      <c r="E2" s="134"/>
      <c r="F2" s="101"/>
      <c r="G2" s="101"/>
      <c r="H2" s="101"/>
    </row>
    <row r="3" spans="1:8" ht="15.75">
      <c r="A3" s="135" t="s">
        <v>447</v>
      </c>
      <c r="B3" s="135"/>
      <c r="C3" s="135"/>
      <c r="D3" s="135"/>
      <c r="E3" s="135"/>
      <c r="F3" s="101"/>
      <c r="G3" s="101"/>
      <c r="H3" s="101"/>
    </row>
    <row r="4" spans="4:8" ht="15.75">
      <c r="D4" s="169" t="s">
        <v>43</v>
      </c>
      <c r="E4" s="169"/>
      <c r="F4" s="101"/>
      <c r="G4" s="101"/>
      <c r="H4" s="101"/>
    </row>
    <row r="5" spans="1:5" s="37" customFormat="1" ht="38.25" customHeight="1">
      <c r="A5" s="30" t="s">
        <v>3</v>
      </c>
      <c r="B5" s="39" t="s">
        <v>354</v>
      </c>
      <c r="C5" s="30" t="s">
        <v>175</v>
      </c>
      <c r="D5" s="97" t="s">
        <v>407</v>
      </c>
      <c r="E5" s="39" t="s">
        <v>8</v>
      </c>
    </row>
    <row r="6" spans="1:5" s="37" customFormat="1" ht="38.25" customHeight="1">
      <c r="A6" s="30"/>
      <c r="B6" s="39"/>
      <c r="C6" s="30"/>
      <c r="D6" s="40">
        <v>1620</v>
      </c>
      <c r="E6" s="39"/>
    </row>
    <row r="7" spans="1:5" ht="189">
      <c r="A7" s="30">
        <v>1</v>
      </c>
      <c r="B7" s="33" t="s">
        <v>444</v>
      </c>
      <c r="C7" s="99"/>
      <c r="D7" s="34">
        <v>200</v>
      </c>
      <c r="E7" s="33"/>
    </row>
    <row r="8" spans="1:5" ht="31.5">
      <c r="A8" s="99"/>
      <c r="B8" s="102" t="s">
        <v>409</v>
      </c>
      <c r="C8" s="99" t="s">
        <v>410</v>
      </c>
      <c r="D8" s="34">
        <v>200</v>
      </c>
      <c r="E8" s="33"/>
    </row>
    <row r="9" spans="1:5" ht="47.25">
      <c r="A9" s="99"/>
      <c r="B9" s="33" t="s">
        <v>441</v>
      </c>
      <c r="C9" s="33"/>
      <c r="D9" s="44">
        <v>85</v>
      </c>
      <c r="E9" s="33"/>
    </row>
    <row r="10" spans="1:5" ht="78.75">
      <c r="A10" s="99"/>
      <c r="B10" s="33" t="s">
        <v>442</v>
      </c>
      <c r="C10" s="33"/>
      <c r="D10" s="44">
        <v>70</v>
      </c>
      <c r="E10" s="33"/>
    </row>
    <row r="11" spans="1:5" ht="47.25">
      <c r="A11" s="99"/>
      <c r="B11" s="33" t="s">
        <v>443</v>
      </c>
      <c r="C11" s="33"/>
      <c r="D11" s="44">
        <v>45</v>
      </c>
      <c r="E11" s="33"/>
    </row>
    <row r="12" spans="1:5" ht="78.75">
      <c r="A12" s="30">
        <v>2</v>
      </c>
      <c r="B12" s="33" t="s">
        <v>411</v>
      </c>
      <c r="C12" s="99"/>
      <c r="D12" s="34">
        <v>1320</v>
      </c>
      <c r="E12" s="33"/>
    </row>
    <row r="13" spans="1:5" ht="63">
      <c r="A13" s="99"/>
      <c r="B13" s="33" t="s">
        <v>412</v>
      </c>
      <c r="C13" s="99"/>
      <c r="D13" s="34">
        <v>1320</v>
      </c>
      <c r="E13" s="33"/>
    </row>
    <row r="14" spans="1:5" ht="15.75">
      <c r="A14" s="99"/>
      <c r="B14" s="33" t="s">
        <v>413</v>
      </c>
      <c r="C14" s="99" t="s">
        <v>205</v>
      </c>
      <c r="D14" s="106">
        <v>60</v>
      </c>
      <c r="E14" s="33"/>
    </row>
    <row r="15" spans="1:5" ht="15.75">
      <c r="A15" s="99"/>
      <c r="B15" s="103" t="s">
        <v>414</v>
      </c>
      <c r="C15" s="99" t="s">
        <v>205</v>
      </c>
      <c r="D15" s="106">
        <v>60</v>
      </c>
      <c r="E15" s="33"/>
    </row>
    <row r="16" spans="1:5" ht="15.75">
      <c r="A16" s="99"/>
      <c r="B16" s="103" t="s">
        <v>415</v>
      </c>
      <c r="C16" s="99" t="s">
        <v>206</v>
      </c>
      <c r="D16" s="106">
        <v>60</v>
      </c>
      <c r="E16" s="33"/>
    </row>
    <row r="17" spans="1:5" ht="15.75">
      <c r="A17" s="99"/>
      <c r="B17" s="104" t="s">
        <v>416</v>
      </c>
      <c r="C17" s="99" t="s">
        <v>206</v>
      </c>
      <c r="D17" s="106">
        <v>60</v>
      </c>
      <c r="E17" s="33"/>
    </row>
    <row r="18" spans="1:5" ht="15.75">
      <c r="A18" s="99"/>
      <c r="B18" s="104" t="s">
        <v>417</v>
      </c>
      <c r="C18" s="99" t="s">
        <v>195</v>
      </c>
      <c r="D18" s="106">
        <v>60</v>
      </c>
      <c r="E18" s="33"/>
    </row>
    <row r="19" spans="1:5" ht="15.75">
      <c r="A19" s="99"/>
      <c r="B19" s="103" t="s">
        <v>418</v>
      </c>
      <c r="C19" s="99" t="s">
        <v>214</v>
      </c>
      <c r="D19" s="106">
        <v>60</v>
      </c>
      <c r="E19" s="33"/>
    </row>
    <row r="20" spans="1:5" ht="15.75">
      <c r="A20" s="99"/>
      <c r="B20" s="103" t="s">
        <v>419</v>
      </c>
      <c r="C20" s="99" t="s">
        <v>214</v>
      </c>
      <c r="D20" s="106">
        <v>60</v>
      </c>
      <c r="E20" s="33"/>
    </row>
    <row r="21" spans="1:5" ht="15.75">
      <c r="A21" s="99"/>
      <c r="B21" s="103" t="s">
        <v>420</v>
      </c>
      <c r="C21" s="99" t="s">
        <v>189</v>
      </c>
      <c r="D21" s="106">
        <v>60</v>
      </c>
      <c r="E21" s="33"/>
    </row>
    <row r="22" spans="1:5" ht="15.75">
      <c r="A22" s="99"/>
      <c r="B22" s="104" t="s">
        <v>421</v>
      </c>
      <c r="C22" s="99" t="s">
        <v>189</v>
      </c>
      <c r="D22" s="106">
        <v>60</v>
      </c>
      <c r="E22" s="33"/>
    </row>
    <row r="23" spans="1:5" ht="15.75">
      <c r="A23" s="99"/>
      <c r="B23" s="104" t="s">
        <v>422</v>
      </c>
      <c r="C23" s="99" t="s">
        <v>189</v>
      </c>
      <c r="D23" s="106">
        <v>60</v>
      </c>
      <c r="E23" s="33"/>
    </row>
    <row r="24" spans="1:5" ht="15.75">
      <c r="A24" s="99"/>
      <c r="B24" s="103" t="s">
        <v>423</v>
      </c>
      <c r="C24" s="99" t="s">
        <v>193</v>
      </c>
      <c r="D24" s="106">
        <v>60</v>
      </c>
      <c r="E24" s="33"/>
    </row>
    <row r="25" spans="1:5" ht="15.75">
      <c r="A25" s="99"/>
      <c r="B25" s="103" t="s">
        <v>424</v>
      </c>
      <c r="C25" s="99" t="s">
        <v>190</v>
      </c>
      <c r="D25" s="106">
        <v>60</v>
      </c>
      <c r="E25" s="33"/>
    </row>
    <row r="26" spans="1:5" ht="15.75">
      <c r="A26" s="99"/>
      <c r="B26" s="103" t="s">
        <v>425</v>
      </c>
      <c r="C26" s="99" t="s">
        <v>190</v>
      </c>
      <c r="D26" s="106">
        <v>60</v>
      </c>
      <c r="E26" s="33"/>
    </row>
    <row r="27" spans="1:5" ht="15.75">
      <c r="A27" s="99"/>
      <c r="B27" s="103" t="s">
        <v>426</v>
      </c>
      <c r="C27" s="99" t="s">
        <v>183</v>
      </c>
      <c r="D27" s="106">
        <v>60</v>
      </c>
      <c r="E27" s="33"/>
    </row>
    <row r="28" spans="1:5" ht="15.75">
      <c r="A28" s="99"/>
      <c r="B28" s="103" t="s">
        <v>427</v>
      </c>
      <c r="C28" s="99" t="s">
        <v>211</v>
      </c>
      <c r="D28" s="106">
        <v>60</v>
      </c>
      <c r="E28" s="33"/>
    </row>
    <row r="29" spans="1:5" ht="15.75">
      <c r="A29" s="99"/>
      <c r="B29" s="103" t="s">
        <v>428</v>
      </c>
      <c r="C29" s="99" t="s">
        <v>211</v>
      </c>
      <c r="D29" s="106">
        <v>60</v>
      </c>
      <c r="E29" s="33"/>
    </row>
    <row r="30" spans="1:5" ht="15.75">
      <c r="A30" s="99"/>
      <c r="B30" s="103" t="s">
        <v>429</v>
      </c>
      <c r="C30" s="99" t="s">
        <v>211</v>
      </c>
      <c r="D30" s="106">
        <v>60</v>
      </c>
      <c r="E30" s="33"/>
    </row>
    <row r="31" spans="1:5" ht="15.75">
      <c r="A31" s="99"/>
      <c r="B31" s="103" t="s">
        <v>430</v>
      </c>
      <c r="C31" s="99" t="s">
        <v>186</v>
      </c>
      <c r="D31" s="106">
        <v>60</v>
      </c>
      <c r="E31" s="33"/>
    </row>
    <row r="32" spans="1:5" ht="15.75">
      <c r="A32" s="99"/>
      <c r="B32" s="103" t="s">
        <v>431</v>
      </c>
      <c r="C32" s="99" t="s">
        <v>186</v>
      </c>
      <c r="D32" s="106">
        <v>60</v>
      </c>
      <c r="E32" s="33"/>
    </row>
    <row r="33" spans="1:5" ht="15.75">
      <c r="A33" s="99"/>
      <c r="B33" s="103" t="s">
        <v>432</v>
      </c>
      <c r="C33" s="99" t="s">
        <v>186</v>
      </c>
      <c r="D33" s="106">
        <v>60</v>
      </c>
      <c r="E33" s="33"/>
    </row>
    <row r="34" spans="1:5" ht="15.75">
      <c r="A34" s="99"/>
      <c r="B34" s="103" t="s">
        <v>433</v>
      </c>
      <c r="C34" s="99" t="s">
        <v>188</v>
      </c>
      <c r="D34" s="106">
        <v>60</v>
      </c>
      <c r="E34" s="33"/>
    </row>
    <row r="35" spans="1:5" ht="15.75">
      <c r="A35" s="99"/>
      <c r="B35" s="103" t="s">
        <v>434</v>
      </c>
      <c r="C35" s="99" t="s">
        <v>185</v>
      </c>
      <c r="D35" s="106">
        <v>60</v>
      </c>
      <c r="E35" s="33"/>
    </row>
    <row r="36" spans="1:5" ht="78.75">
      <c r="A36" s="30">
        <v>3</v>
      </c>
      <c r="B36" s="39" t="s">
        <v>435</v>
      </c>
      <c r="C36" s="99"/>
      <c r="D36" s="34">
        <v>100</v>
      </c>
      <c r="E36" s="33"/>
    </row>
    <row r="37" spans="1:5" ht="78.75">
      <c r="A37" s="99"/>
      <c r="B37" s="102" t="s">
        <v>440</v>
      </c>
      <c r="C37" s="99" t="s">
        <v>410</v>
      </c>
      <c r="D37" s="34">
        <v>100</v>
      </c>
      <c r="E37" s="33"/>
    </row>
    <row r="38" spans="1:5" ht="47.25">
      <c r="A38" s="99"/>
      <c r="B38" s="33" t="s">
        <v>436</v>
      </c>
      <c r="C38" s="105"/>
      <c r="D38" s="34">
        <v>21</v>
      </c>
      <c r="E38" s="33"/>
    </row>
    <row r="39" spans="1:5" ht="63">
      <c r="A39" s="99"/>
      <c r="B39" s="33" t="s">
        <v>437</v>
      </c>
      <c r="C39" s="105"/>
      <c r="D39" s="34">
        <v>55</v>
      </c>
      <c r="E39" s="33"/>
    </row>
    <row r="40" spans="1:5" ht="31.5">
      <c r="A40" s="99"/>
      <c r="B40" s="33" t="s">
        <v>438</v>
      </c>
      <c r="C40" s="105"/>
      <c r="D40" s="34">
        <v>9</v>
      </c>
      <c r="E40" s="33"/>
    </row>
    <row r="41" spans="1:5" ht="31.5">
      <c r="A41" s="99"/>
      <c r="B41" s="33" t="s">
        <v>439</v>
      </c>
      <c r="C41" s="105"/>
      <c r="D41" s="34">
        <v>15</v>
      </c>
      <c r="E41" s="33"/>
    </row>
  </sheetData>
  <sheetProtection/>
  <mergeCells count="4">
    <mergeCell ref="A2:E2"/>
    <mergeCell ref="A3:E3"/>
    <mergeCell ref="D4:E4"/>
    <mergeCell ref="D1:E1"/>
  </mergeCells>
  <printOptions/>
  <pageMargins left="0.7" right="0.7" top="0.75" bottom="0.75" header="0.3" footer="0.3"/>
  <pageSetup fitToHeight="0"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hoatcty@outlook.com</dc:creator>
  <cp:keywords/>
  <dc:description/>
  <cp:lastModifiedBy>hoatcty@outlook.com</cp:lastModifiedBy>
  <cp:lastPrinted>2024-03-07T07:44:51Z</cp:lastPrinted>
  <dcterms:created xsi:type="dcterms:W3CDTF">2024-03-02T01:19:57Z</dcterms:created>
  <dcterms:modified xsi:type="dcterms:W3CDTF">2024-03-11T02:06:10Z</dcterms:modified>
  <cp:category/>
  <cp:version/>
  <cp:contentType/>
  <cp:contentStatus/>
</cp:coreProperties>
</file>