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M 2022\QUYET DINH\MUC TIEU TINH CAP\"/>
    </mc:Choice>
  </mc:AlternateContent>
  <bookViews>
    <workbookView xWindow="360" yWindow="105" windowWidth="14355" windowHeight="4695"/>
  </bookViews>
  <sheets>
    <sheet name="Sheet1" sheetId="1" r:id="rId1"/>
    <sheet name="Biểu 03" sheetId="4" r:id="rId2"/>
  </sheets>
  <definedNames>
    <definedName name="_xlnm._FilterDatabase" localSheetId="1" hidden="1">'Biểu 03'!$A$7:$J$39</definedName>
    <definedName name="_xlnm.Print_Titles" localSheetId="1">'Biểu 03'!$4:$6</definedName>
  </definedNames>
  <calcPr calcId="162913"/>
</workbook>
</file>

<file path=xl/calcChain.xml><?xml version="1.0" encoding="utf-8"?>
<calcChain xmlns="http://schemas.openxmlformats.org/spreadsheetml/2006/main">
  <c r="E11" i="4" l="1"/>
  <c r="E12" i="4"/>
  <c r="E14" i="4"/>
  <c r="E16" i="4"/>
  <c r="E17" i="4"/>
  <c r="E19" i="4"/>
  <c r="E20" i="4"/>
  <c r="E22" i="4"/>
  <c r="E21" i="4" s="1"/>
  <c r="E24" i="4"/>
  <c r="E26" i="4"/>
  <c r="E27" i="4"/>
  <c r="E29" i="4"/>
  <c r="E31" i="4"/>
  <c r="E32" i="4"/>
  <c r="E34" i="4"/>
  <c r="E33" i="4" s="1"/>
  <c r="E36" i="4"/>
  <c r="E35" i="4" s="1"/>
  <c r="E37" i="4"/>
  <c r="E39" i="4"/>
  <c r="A2" i="4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H38" i="4"/>
  <c r="G38" i="4"/>
  <c r="F38" i="4"/>
  <c r="H35" i="4"/>
  <c r="G35" i="4"/>
  <c r="F35" i="4"/>
  <c r="H33" i="4"/>
  <c r="G33" i="4"/>
  <c r="F33" i="4"/>
  <c r="H30" i="4"/>
  <c r="G30" i="4"/>
  <c r="F30" i="4"/>
  <c r="H28" i="4"/>
  <c r="G28" i="4"/>
  <c r="F28" i="4"/>
  <c r="E28" i="4"/>
  <c r="H25" i="4"/>
  <c r="G25" i="4"/>
  <c r="F25" i="4"/>
  <c r="E23" i="4"/>
  <c r="H23" i="4"/>
  <c r="G23" i="4"/>
  <c r="F23" i="4"/>
  <c r="H21" i="4"/>
  <c r="G21" i="4"/>
  <c r="F21" i="4"/>
  <c r="I18" i="4"/>
  <c r="H18" i="4"/>
  <c r="G18" i="4"/>
  <c r="F18" i="4"/>
  <c r="I15" i="4"/>
  <c r="H15" i="4"/>
  <c r="G15" i="4"/>
  <c r="F15" i="4"/>
  <c r="E13" i="4"/>
  <c r="I13" i="4"/>
  <c r="H13" i="4"/>
  <c r="G13" i="4"/>
  <c r="F13" i="4"/>
  <c r="I10" i="4"/>
  <c r="H10" i="4"/>
  <c r="G10" i="4"/>
  <c r="F10" i="4"/>
  <c r="E9" i="4"/>
  <c r="E8" i="4" s="1"/>
  <c r="J8" i="4"/>
  <c r="I8" i="4"/>
  <c r="H8" i="4"/>
  <c r="G8" i="4"/>
  <c r="F8" i="4"/>
  <c r="E15" i="4" l="1"/>
  <c r="F7" i="4"/>
  <c r="E10" i="4"/>
  <c r="H7" i="4"/>
  <c r="E25" i="4"/>
  <c r="E30" i="4"/>
  <c r="E38" i="4"/>
  <c r="E18" i="4"/>
  <c r="E7" i="4" s="1"/>
  <c r="G7" i="4"/>
  <c r="I7" i="4"/>
  <c r="E5" i="1"/>
  <c r="F5" i="1"/>
  <c r="D5" i="1"/>
  <c r="C5" i="1" l="1"/>
</calcChain>
</file>

<file path=xl/sharedStrings.xml><?xml version="1.0" encoding="utf-8"?>
<sst xmlns="http://schemas.openxmlformats.org/spreadsheetml/2006/main" count="104" uniqueCount="85">
  <si>
    <t>Đơn vị</t>
  </si>
  <si>
    <t>Tổng</t>
  </si>
  <si>
    <t>Triển khai thực hiện Chương trình mỗi xã một sản phẩm (OCOP)</t>
  </si>
  <si>
    <t>Nâng cao chất lượng và hiệu quả công tác kiểm tra, giám sát, đánh giá kết quả thực hiện chương trình</t>
  </si>
  <si>
    <t>TT</t>
  </si>
  <si>
    <t>Phòng Nông nghiệp và PTNT huyện</t>
  </si>
  <si>
    <t>Xã Việt Ngọc</t>
  </si>
  <si>
    <t>Xã Ngọc Vân</t>
  </si>
  <si>
    <t>Xã Hợp Đức</t>
  </si>
  <si>
    <t>Xã Quế Nham</t>
  </si>
  <si>
    <t>Xã Tân Trung</t>
  </si>
  <si>
    <t>Xã Việt Lập</t>
  </si>
  <si>
    <t>Xã Lam Cốt</t>
  </si>
  <si>
    <t>Xã Quang Tiến</t>
  </si>
  <si>
    <t>Xã Liên Chung</t>
  </si>
  <si>
    <t>Xã Phúc Sơn</t>
  </si>
  <si>
    <t>Xã Phúc Hòa</t>
  </si>
  <si>
    <t>Xã An Dương</t>
  </si>
  <si>
    <t>Xã Ngọc Châu</t>
  </si>
  <si>
    <t>Nội dung, tên tiêu chí cần thực hiện</t>
  </si>
  <si>
    <t>ĐVT</t>
  </si>
  <si>
    <t>Kế hoạch vốn năm 2022 (Triệu đồng)</t>
  </si>
  <si>
    <t>Ghi chú</t>
  </si>
  <si>
    <t>Trong đó</t>
  </si>
  <si>
    <t>Xã</t>
  </si>
  <si>
    <t>Dân góp</t>
  </si>
  <si>
    <t>Vốn khác</t>
  </si>
  <si>
    <t>TỔNG CỘNG</t>
  </si>
  <si>
    <t>I</t>
  </si>
  <si>
    <t>XÃ VIỆT NGỌC</t>
  </si>
  <si>
    <t>Cải tạo nâng cấp đường bê tông thôn Việt Hùng (cụm Đầm Lác)</t>
  </si>
  <si>
    <t>m</t>
  </si>
  <si>
    <t>II</t>
  </si>
  <si>
    <t>NGỌC VÂN</t>
  </si>
  <si>
    <t>Cải tạo nâng cấp khuôn viên trung tâm văn hóa thể thao Thôn Thúy Cầu</t>
  </si>
  <si>
    <t>Khu</t>
  </si>
  <si>
    <t>Cải tạo nâng cấp nhà văn hóa thôn Đồng Trống</t>
  </si>
  <si>
    <t>III</t>
  </si>
  <si>
    <t>HỢP ĐỨC</t>
  </si>
  <si>
    <t xml:space="preserve">Cải tạo, nâng cấp nhà Văn thôn Hòa An </t>
  </si>
  <si>
    <t>CT</t>
  </si>
  <si>
    <t>IV</t>
  </si>
  <si>
    <t>QUẾ NHAM</t>
  </si>
  <si>
    <t>Cải tạo nâng cấp chỉnh trang Trung tâm văn hóa thôn Đông La</t>
  </si>
  <si>
    <t>Cải tạo nâng cấp chỉnh trang Trung tâm văn hóa thôn Núi</t>
  </si>
  <si>
    <t>V</t>
  </si>
  <si>
    <t>TÂN TRUNG</t>
  </si>
  <si>
    <t>Cải tạo nâng cấp đường thôn Công Bằng</t>
  </si>
  <si>
    <t>Cải tạo nâng cấp tuyến đường giao thông nông thôn thôn Đanh</t>
  </si>
  <si>
    <t>VI</t>
  </si>
  <si>
    <t>VIỆT LẬP</t>
  </si>
  <si>
    <t>Cải tạo, mở rộng đường BTXM trục thôn Cầu Cần</t>
  </si>
  <si>
    <t>VII</t>
  </si>
  <si>
    <t>LAM CỐT</t>
  </si>
  <si>
    <t>Cải tạo đường bê tông xi măng từ đường Cao Xá - Lam Cốt đi Vân Thành, Đồng Lạng  và đi an Liễu (từ dốc núi Am đến nhà ông Tuấn)</t>
  </si>
  <si>
    <t>VIII</t>
  </si>
  <si>
    <t>QUANG TIẾN</t>
  </si>
  <si>
    <t>Nâng cấp Kênh cứng từ kênh 5 đi Thành Lập, Tân Lập (900m)</t>
  </si>
  <si>
    <t>Nâng cấp đường BTXM từ Cống bà Mùi đến NVH thôn Thành Lập (700m)</t>
  </si>
  <si>
    <t>IX</t>
  </si>
  <si>
    <t>LIÊN CHUNG</t>
  </si>
  <si>
    <t>Cải tạo, nâng cấp đường giao thông nông thôn Hương (đoạn đường từ Cổng Làng đi cổng bà Bằng 475m)</t>
  </si>
  <si>
    <t>X</t>
  </si>
  <si>
    <t>PHÚC SƠN</t>
  </si>
  <si>
    <t>Cải tạo nâng cấp nhà văn hóa thôn Luông</t>
  </si>
  <si>
    <t>Cải tạo nâng cấp nhà văn hóa thôn Lý Cốt</t>
  </si>
  <si>
    <t>XI</t>
  </si>
  <si>
    <t>PHÚC HÒA</t>
  </si>
  <si>
    <t>Cải tạo nâng cấp đường từ Xa Tán vào vùng sản xuất vải Xuất khẩu</t>
  </si>
  <si>
    <t>XII</t>
  </si>
  <si>
    <t>AN DƯƠNG</t>
  </si>
  <si>
    <t>Cải tạo nâng cấp đường bê tông thôn Bùng</t>
  </si>
  <si>
    <t>XIII</t>
  </si>
  <si>
    <t>Ngọc Châu</t>
  </si>
  <si>
    <t>Cải tạo nâng cấp mương cứng Tân Minh đi Bằng Cục</t>
  </si>
  <si>
    <r>
      <t>Duy tu, bảo dưỡng vận hành các công trình sau đầu tư trên địa bàn xã</t>
    </r>
    <r>
      <rPr>
        <b/>
        <vertAlign val="superscript"/>
        <sz val="12"/>
        <color theme="1"/>
        <rFont val="Times New Roman"/>
        <family val="1"/>
      </rPr>
      <t xml:space="preserve"> (*)</t>
    </r>
  </si>
  <si>
    <t>(*) Có phụ lục chi tiết kèm theo</t>
  </si>
  <si>
    <t>(Kèm theo Quyết định số          /QĐ-UBND ngày       /12/2022 của Chủ tịch UBND huyện)</t>
  </si>
  <si>
    <t>PHÂN BỔ KẾ HOẠCH VỐN CHƯƠNG TRÌNH MỤC TIÊU QUỐC GIA XÂY DỰNG NÔNG THÔN MỚI NĂM 2022</t>
  </si>
  <si>
    <t>Quy mô/Số lượng</t>
  </si>
  <si>
    <t>Vốn SN NSTW</t>
  </si>
  <si>
    <t xml:space="preserve">PHỤ LỤC DANH MỤC VÀ KẾ HOẠCH VỐN CÁC CÔNG TRÌNH DUY TU, SỬA CHỮA ĐỐI VỚI CÁC XÃ ĐÃ ĐẠT CHUẨN NTM
NĂM 2022 </t>
  </si>
  <si>
    <t>Cải tạo, xây dựng nâng cấp công trình Nhà văn hóa thôn Cầm</t>
  </si>
  <si>
    <t>ĐVT: Triệu đồng</t>
  </si>
  <si>
    <t>Tổng kế hoạch vốn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</si>
</sst>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#,##0;[Red]#,##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vertical="center" wrapText="1"/>
    </xf>
    <xf numFmtId="3" fontId="1" fillId="0" borderId="3" xfId="1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/>
    </xf>
    <xf numFmtId="0" fontId="2" fillId="0" borderId="1" xfId="1" quotePrefix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vertical="center"/>
    </xf>
    <xf numFmtId="43" fontId="2" fillId="0" borderId="1" xfId="2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1" fillId="0" borderId="1" xfId="1" applyFont="1" applyFill="1" applyBorder="1" applyAlignment="1">
      <alignment vertical="center"/>
    </xf>
    <xf numFmtId="164" fontId="2" fillId="0" borderId="1" xfId="2" applyNumberFormat="1" applyFont="1" applyFill="1" applyBorder="1" applyAlignment="1">
      <alignment vertical="center"/>
    </xf>
    <xf numFmtId="3" fontId="1" fillId="0" borderId="1" xfId="2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 applyProtection="1">
      <alignment horizontal="left" vertical="center" wrapText="1"/>
    </xf>
    <xf numFmtId="165" fontId="2" fillId="0" borderId="1" xfId="3" applyNumberFormat="1" applyFont="1" applyFill="1" applyBorder="1" applyAlignment="1">
      <alignment vertical="center" wrapText="1"/>
    </xf>
    <xf numFmtId="166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5" quotePrefix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3" fontId="12" fillId="0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3" fontId="2" fillId="0" borderId="1" xfId="3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2" fillId="0" borderId="0" xfId="1" applyFont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</cellXfs>
  <cellStyles count="6">
    <cellStyle name="Comma 2" xfId="2"/>
    <cellStyle name="Comma 3" xfId="3"/>
    <cellStyle name="Normal" xfId="0" builtinId="0"/>
    <cellStyle name="Normal 2" xfId="1"/>
    <cellStyle name="Normal_Sheet1" xfId="5"/>
    <cellStyle name="Normal_Sheet1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70" zoomScaleNormal="70" workbookViewId="0">
      <selection activeCell="A5" sqref="A5:XFD5"/>
    </sheetView>
  </sheetViews>
  <sheetFormatPr defaultRowHeight="16.5" x14ac:dyDescent="0.25"/>
  <cols>
    <col min="1" max="1" width="5" style="57" customWidth="1"/>
    <col min="2" max="2" width="37.42578125" style="57" customWidth="1"/>
    <col min="3" max="3" width="9.140625" style="57"/>
    <col min="4" max="4" width="10.5703125" style="57" customWidth="1"/>
    <col min="5" max="5" width="13.5703125" style="57" customWidth="1"/>
    <col min="6" max="6" width="12" style="57" customWidth="1"/>
    <col min="7" max="16384" width="9.140625" style="57"/>
  </cols>
  <sheetData>
    <row r="1" spans="1:6" ht="44.25" customHeight="1" x14ac:dyDescent="0.25">
      <c r="A1" s="2" t="s">
        <v>78</v>
      </c>
      <c r="B1" s="3"/>
      <c r="C1" s="3"/>
      <c r="D1" s="3"/>
      <c r="E1" s="3"/>
      <c r="F1" s="3"/>
    </row>
    <row r="2" spans="1:6" ht="27.75" customHeight="1" x14ac:dyDescent="0.25">
      <c r="A2" s="8" t="s">
        <v>77</v>
      </c>
      <c r="B2" s="8"/>
      <c r="C2" s="8"/>
      <c r="D2" s="8"/>
      <c r="E2" s="8"/>
      <c r="F2" s="8"/>
    </row>
    <row r="3" spans="1:6" x14ac:dyDescent="0.25">
      <c r="E3" s="58" t="s">
        <v>83</v>
      </c>
      <c r="F3" s="58"/>
    </row>
    <row r="4" spans="1:6" ht="174.75" customHeight="1" x14ac:dyDescent="0.25">
      <c r="A4" s="5" t="s">
        <v>4</v>
      </c>
      <c r="B4" s="5" t="s">
        <v>0</v>
      </c>
      <c r="C4" s="5" t="s">
        <v>1</v>
      </c>
      <c r="D4" s="1" t="s">
        <v>2</v>
      </c>
      <c r="E4" s="1" t="s">
        <v>3</v>
      </c>
      <c r="F4" s="1" t="s">
        <v>75</v>
      </c>
    </row>
    <row r="5" spans="1:6" ht="40.5" customHeight="1" x14ac:dyDescent="0.25">
      <c r="A5" s="59"/>
      <c r="B5" s="59" t="s">
        <v>84</v>
      </c>
      <c r="C5" s="6">
        <f>D5+E5+F5</f>
        <v>7770</v>
      </c>
      <c r="D5" s="6">
        <f>SUM(D6:D19)</f>
        <v>100</v>
      </c>
      <c r="E5" s="6">
        <f t="shared" ref="E5:F5" si="0">SUM(E6:E19)</f>
        <v>100</v>
      </c>
      <c r="F5" s="6">
        <f t="shared" si="0"/>
        <v>7570</v>
      </c>
    </row>
    <row r="6" spans="1:6" ht="24" customHeight="1" x14ac:dyDescent="0.25">
      <c r="A6" s="60">
        <v>1</v>
      </c>
      <c r="B6" s="60" t="s">
        <v>5</v>
      </c>
      <c r="C6" s="7">
        <f t="shared" ref="C6:C19" si="1">SUM(D6:F6)</f>
        <v>200</v>
      </c>
      <c r="D6" s="7">
        <v>100</v>
      </c>
      <c r="E6" s="7">
        <v>100</v>
      </c>
      <c r="F6" s="7"/>
    </row>
    <row r="7" spans="1:6" ht="24" customHeight="1" x14ac:dyDescent="0.25">
      <c r="A7" s="60">
        <v>1</v>
      </c>
      <c r="B7" s="60" t="s">
        <v>6</v>
      </c>
      <c r="C7" s="7">
        <f t="shared" si="1"/>
        <v>550</v>
      </c>
      <c r="D7" s="7"/>
      <c r="E7" s="7"/>
      <c r="F7" s="7">
        <v>550</v>
      </c>
    </row>
    <row r="8" spans="1:6" ht="24" customHeight="1" x14ac:dyDescent="0.25">
      <c r="A8" s="60">
        <v>2</v>
      </c>
      <c r="B8" s="60" t="s">
        <v>7</v>
      </c>
      <c r="C8" s="7">
        <f t="shared" si="1"/>
        <v>400</v>
      </c>
      <c r="D8" s="7"/>
      <c r="E8" s="7"/>
      <c r="F8" s="7">
        <v>400</v>
      </c>
    </row>
    <row r="9" spans="1:6" ht="24" customHeight="1" x14ac:dyDescent="0.25">
      <c r="A9" s="60">
        <v>3</v>
      </c>
      <c r="B9" s="60" t="s">
        <v>8</v>
      </c>
      <c r="C9" s="7">
        <f t="shared" si="1"/>
        <v>300</v>
      </c>
      <c r="D9" s="7"/>
      <c r="E9" s="7"/>
      <c r="F9" s="7">
        <v>300</v>
      </c>
    </row>
    <row r="10" spans="1:6" ht="24" customHeight="1" x14ac:dyDescent="0.25">
      <c r="A10" s="60">
        <v>4</v>
      </c>
      <c r="B10" s="60" t="s">
        <v>9</v>
      </c>
      <c r="C10" s="7">
        <f t="shared" si="1"/>
        <v>400</v>
      </c>
      <c r="D10" s="7"/>
      <c r="E10" s="7"/>
      <c r="F10" s="7">
        <v>400</v>
      </c>
    </row>
    <row r="11" spans="1:6" ht="24" customHeight="1" x14ac:dyDescent="0.25">
      <c r="A11" s="60">
        <v>5</v>
      </c>
      <c r="B11" s="60" t="s">
        <v>10</v>
      </c>
      <c r="C11" s="7">
        <f t="shared" si="1"/>
        <v>1150</v>
      </c>
      <c r="D11" s="7"/>
      <c r="E11" s="7"/>
      <c r="F11" s="7">
        <v>1150</v>
      </c>
    </row>
    <row r="12" spans="1:6" ht="24" customHeight="1" x14ac:dyDescent="0.25">
      <c r="A12" s="60">
        <v>6</v>
      </c>
      <c r="B12" s="60" t="s">
        <v>11</v>
      </c>
      <c r="C12" s="7">
        <f t="shared" si="1"/>
        <v>700</v>
      </c>
      <c r="D12" s="7"/>
      <c r="E12" s="7"/>
      <c r="F12" s="7">
        <v>700</v>
      </c>
    </row>
    <row r="13" spans="1:6" ht="24" customHeight="1" x14ac:dyDescent="0.25">
      <c r="A13" s="60">
        <v>7</v>
      </c>
      <c r="B13" s="60" t="s">
        <v>12</v>
      </c>
      <c r="C13" s="7">
        <f t="shared" si="1"/>
        <v>300</v>
      </c>
      <c r="D13" s="7"/>
      <c r="E13" s="7"/>
      <c r="F13" s="7">
        <v>300</v>
      </c>
    </row>
    <row r="14" spans="1:6" ht="24" customHeight="1" x14ac:dyDescent="0.25">
      <c r="A14" s="60">
        <v>8</v>
      </c>
      <c r="B14" s="60" t="s">
        <v>13</v>
      </c>
      <c r="C14" s="7">
        <f t="shared" si="1"/>
        <v>1200</v>
      </c>
      <c r="D14" s="7"/>
      <c r="E14" s="7"/>
      <c r="F14" s="7">
        <v>1200</v>
      </c>
    </row>
    <row r="15" spans="1:6" ht="24" customHeight="1" x14ac:dyDescent="0.25">
      <c r="A15" s="60">
        <v>9</v>
      </c>
      <c r="B15" s="60" t="s">
        <v>14</v>
      </c>
      <c r="C15" s="7">
        <f t="shared" si="1"/>
        <v>400</v>
      </c>
      <c r="D15" s="7"/>
      <c r="E15" s="7"/>
      <c r="F15" s="7">
        <v>400</v>
      </c>
    </row>
    <row r="16" spans="1:6" ht="24" customHeight="1" x14ac:dyDescent="0.25">
      <c r="A16" s="60">
        <v>10</v>
      </c>
      <c r="B16" s="60" t="s">
        <v>15</v>
      </c>
      <c r="C16" s="7">
        <f t="shared" si="1"/>
        <v>500</v>
      </c>
      <c r="D16" s="7"/>
      <c r="E16" s="7"/>
      <c r="F16" s="7">
        <v>500</v>
      </c>
    </row>
    <row r="17" spans="1:6" ht="24" customHeight="1" x14ac:dyDescent="0.25">
      <c r="A17" s="60">
        <v>11</v>
      </c>
      <c r="B17" s="60" t="s">
        <v>16</v>
      </c>
      <c r="C17" s="7">
        <f t="shared" si="1"/>
        <v>450</v>
      </c>
      <c r="D17" s="7"/>
      <c r="E17" s="7"/>
      <c r="F17" s="7">
        <v>450</v>
      </c>
    </row>
    <row r="18" spans="1:6" ht="24" customHeight="1" x14ac:dyDescent="0.25">
      <c r="A18" s="60">
        <v>12</v>
      </c>
      <c r="B18" s="60" t="s">
        <v>17</v>
      </c>
      <c r="C18" s="7">
        <f t="shared" si="1"/>
        <v>920</v>
      </c>
      <c r="D18" s="7"/>
      <c r="E18" s="7"/>
      <c r="F18" s="7">
        <v>920</v>
      </c>
    </row>
    <row r="19" spans="1:6" ht="24" customHeight="1" x14ac:dyDescent="0.25">
      <c r="A19" s="60">
        <v>13</v>
      </c>
      <c r="B19" s="60" t="s">
        <v>18</v>
      </c>
      <c r="C19" s="7">
        <f t="shared" si="1"/>
        <v>300</v>
      </c>
      <c r="D19" s="7"/>
      <c r="E19" s="7"/>
      <c r="F19" s="7">
        <v>300</v>
      </c>
    </row>
    <row r="20" spans="1:6" x14ac:dyDescent="0.25">
      <c r="B20" s="57" t="s">
        <v>76</v>
      </c>
    </row>
  </sheetData>
  <mergeCells count="3">
    <mergeCell ref="A1:F1"/>
    <mergeCell ref="E3:F3"/>
    <mergeCell ref="A2:F2"/>
  </mergeCells>
  <pageMargins left="0.81" right="0.55000000000000004" top="0.57999999999999996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I6" sqref="I6"/>
    </sheetView>
  </sheetViews>
  <sheetFormatPr defaultRowHeight="15.75" x14ac:dyDescent="0.25"/>
  <cols>
    <col min="1" max="1" width="6" style="54" customWidth="1"/>
    <col min="2" max="2" width="48.42578125" style="52" customWidth="1"/>
    <col min="3" max="3" width="8.7109375" style="54" customWidth="1"/>
    <col min="4" max="4" width="9.28515625" style="55" customWidth="1"/>
    <col min="5" max="5" width="11" style="52" customWidth="1"/>
    <col min="6" max="6" width="9.140625" style="52"/>
    <col min="7" max="7" width="9.28515625" style="52" customWidth="1"/>
    <col min="8" max="8" width="11.42578125" style="52" customWidth="1"/>
    <col min="9" max="10" width="10" style="52" customWidth="1"/>
    <col min="11" max="255" width="9.140625" style="52"/>
    <col min="256" max="256" width="6" style="52" customWidth="1"/>
    <col min="257" max="257" width="48.42578125" style="52" customWidth="1"/>
    <col min="258" max="258" width="8.7109375" style="52" customWidth="1"/>
    <col min="259" max="259" width="9.28515625" style="52" customWidth="1"/>
    <col min="260" max="260" width="11" style="52" customWidth="1"/>
    <col min="261" max="262" width="9.140625" style="52"/>
    <col min="263" max="263" width="9.28515625" style="52" customWidth="1"/>
    <col min="264" max="264" width="11.42578125" style="52" customWidth="1"/>
    <col min="265" max="266" width="10" style="52" customWidth="1"/>
    <col min="267" max="511" width="9.140625" style="52"/>
    <col min="512" max="512" width="6" style="52" customWidth="1"/>
    <col min="513" max="513" width="48.42578125" style="52" customWidth="1"/>
    <col min="514" max="514" width="8.7109375" style="52" customWidth="1"/>
    <col min="515" max="515" width="9.28515625" style="52" customWidth="1"/>
    <col min="516" max="516" width="11" style="52" customWidth="1"/>
    <col min="517" max="518" width="9.140625" style="52"/>
    <col min="519" max="519" width="9.28515625" style="52" customWidth="1"/>
    <col min="520" max="520" width="11.42578125" style="52" customWidth="1"/>
    <col min="521" max="522" width="10" style="52" customWidth="1"/>
    <col min="523" max="767" width="9.140625" style="52"/>
    <col min="768" max="768" width="6" style="52" customWidth="1"/>
    <col min="769" max="769" width="48.42578125" style="52" customWidth="1"/>
    <col min="770" max="770" width="8.7109375" style="52" customWidth="1"/>
    <col min="771" max="771" width="9.28515625" style="52" customWidth="1"/>
    <col min="772" max="772" width="11" style="52" customWidth="1"/>
    <col min="773" max="774" width="9.140625" style="52"/>
    <col min="775" max="775" width="9.28515625" style="52" customWidth="1"/>
    <col min="776" max="776" width="11.42578125" style="52" customWidth="1"/>
    <col min="777" max="778" width="10" style="52" customWidth="1"/>
    <col min="779" max="1023" width="9.140625" style="52"/>
    <col min="1024" max="1024" width="6" style="52" customWidth="1"/>
    <col min="1025" max="1025" width="48.42578125" style="52" customWidth="1"/>
    <col min="1026" max="1026" width="8.7109375" style="52" customWidth="1"/>
    <col min="1027" max="1027" width="9.28515625" style="52" customWidth="1"/>
    <col min="1028" max="1028" width="11" style="52" customWidth="1"/>
    <col min="1029" max="1030" width="9.140625" style="52"/>
    <col min="1031" max="1031" width="9.28515625" style="52" customWidth="1"/>
    <col min="1032" max="1032" width="11.42578125" style="52" customWidth="1"/>
    <col min="1033" max="1034" width="10" style="52" customWidth="1"/>
    <col min="1035" max="1279" width="9.140625" style="52"/>
    <col min="1280" max="1280" width="6" style="52" customWidth="1"/>
    <col min="1281" max="1281" width="48.42578125" style="52" customWidth="1"/>
    <col min="1282" max="1282" width="8.7109375" style="52" customWidth="1"/>
    <col min="1283" max="1283" width="9.28515625" style="52" customWidth="1"/>
    <col min="1284" max="1284" width="11" style="52" customWidth="1"/>
    <col min="1285" max="1286" width="9.140625" style="52"/>
    <col min="1287" max="1287" width="9.28515625" style="52" customWidth="1"/>
    <col min="1288" max="1288" width="11.42578125" style="52" customWidth="1"/>
    <col min="1289" max="1290" width="10" style="52" customWidth="1"/>
    <col min="1291" max="1535" width="9.140625" style="52"/>
    <col min="1536" max="1536" width="6" style="52" customWidth="1"/>
    <col min="1537" max="1537" width="48.42578125" style="52" customWidth="1"/>
    <col min="1538" max="1538" width="8.7109375" style="52" customWidth="1"/>
    <col min="1539" max="1539" width="9.28515625" style="52" customWidth="1"/>
    <col min="1540" max="1540" width="11" style="52" customWidth="1"/>
    <col min="1541" max="1542" width="9.140625" style="52"/>
    <col min="1543" max="1543" width="9.28515625" style="52" customWidth="1"/>
    <col min="1544" max="1544" width="11.42578125" style="52" customWidth="1"/>
    <col min="1545" max="1546" width="10" style="52" customWidth="1"/>
    <col min="1547" max="1791" width="9.140625" style="52"/>
    <col min="1792" max="1792" width="6" style="52" customWidth="1"/>
    <col min="1793" max="1793" width="48.42578125" style="52" customWidth="1"/>
    <col min="1794" max="1794" width="8.7109375" style="52" customWidth="1"/>
    <col min="1795" max="1795" width="9.28515625" style="52" customWidth="1"/>
    <col min="1796" max="1796" width="11" style="52" customWidth="1"/>
    <col min="1797" max="1798" width="9.140625" style="52"/>
    <col min="1799" max="1799" width="9.28515625" style="52" customWidth="1"/>
    <col min="1800" max="1800" width="11.42578125" style="52" customWidth="1"/>
    <col min="1801" max="1802" width="10" style="52" customWidth="1"/>
    <col min="1803" max="2047" width="9.140625" style="52"/>
    <col min="2048" max="2048" width="6" style="52" customWidth="1"/>
    <col min="2049" max="2049" width="48.42578125" style="52" customWidth="1"/>
    <col min="2050" max="2050" width="8.7109375" style="52" customWidth="1"/>
    <col min="2051" max="2051" width="9.28515625" style="52" customWidth="1"/>
    <col min="2052" max="2052" width="11" style="52" customWidth="1"/>
    <col min="2053" max="2054" width="9.140625" style="52"/>
    <col min="2055" max="2055" width="9.28515625" style="52" customWidth="1"/>
    <col min="2056" max="2056" width="11.42578125" style="52" customWidth="1"/>
    <col min="2057" max="2058" width="10" style="52" customWidth="1"/>
    <col min="2059" max="2303" width="9.140625" style="52"/>
    <col min="2304" max="2304" width="6" style="52" customWidth="1"/>
    <col min="2305" max="2305" width="48.42578125" style="52" customWidth="1"/>
    <col min="2306" max="2306" width="8.7109375" style="52" customWidth="1"/>
    <col min="2307" max="2307" width="9.28515625" style="52" customWidth="1"/>
    <col min="2308" max="2308" width="11" style="52" customWidth="1"/>
    <col min="2309" max="2310" width="9.140625" style="52"/>
    <col min="2311" max="2311" width="9.28515625" style="52" customWidth="1"/>
    <col min="2312" max="2312" width="11.42578125" style="52" customWidth="1"/>
    <col min="2313" max="2314" width="10" style="52" customWidth="1"/>
    <col min="2315" max="2559" width="9.140625" style="52"/>
    <col min="2560" max="2560" width="6" style="52" customWidth="1"/>
    <col min="2561" max="2561" width="48.42578125" style="52" customWidth="1"/>
    <col min="2562" max="2562" width="8.7109375" style="52" customWidth="1"/>
    <col min="2563" max="2563" width="9.28515625" style="52" customWidth="1"/>
    <col min="2564" max="2564" width="11" style="52" customWidth="1"/>
    <col min="2565" max="2566" width="9.140625" style="52"/>
    <col min="2567" max="2567" width="9.28515625" style="52" customWidth="1"/>
    <col min="2568" max="2568" width="11.42578125" style="52" customWidth="1"/>
    <col min="2569" max="2570" width="10" style="52" customWidth="1"/>
    <col min="2571" max="2815" width="9.140625" style="52"/>
    <col min="2816" max="2816" width="6" style="52" customWidth="1"/>
    <col min="2817" max="2817" width="48.42578125" style="52" customWidth="1"/>
    <col min="2818" max="2818" width="8.7109375" style="52" customWidth="1"/>
    <col min="2819" max="2819" width="9.28515625" style="52" customWidth="1"/>
    <col min="2820" max="2820" width="11" style="52" customWidth="1"/>
    <col min="2821" max="2822" width="9.140625" style="52"/>
    <col min="2823" max="2823" width="9.28515625" style="52" customWidth="1"/>
    <col min="2824" max="2824" width="11.42578125" style="52" customWidth="1"/>
    <col min="2825" max="2826" width="10" style="52" customWidth="1"/>
    <col min="2827" max="3071" width="9.140625" style="52"/>
    <col min="3072" max="3072" width="6" style="52" customWidth="1"/>
    <col min="3073" max="3073" width="48.42578125" style="52" customWidth="1"/>
    <col min="3074" max="3074" width="8.7109375" style="52" customWidth="1"/>
    <col min="3075" max="3075" width="9.28515625" style="52" customWidth="1"/>
    <col min="3076" max="3076" width="11" style="52" customWidth="1"/>
    <col min="3077" max="3078" width="9.140625" style="52"/>
    <col min="3079" max="3079" width="9.28515625" style="52" customWidth="1"/>
    <col min="3080" max="3080" width="11.42578125" style="52" customWidth="1"/>
    <col min="3081" max="3082" width="10" style="52" customWidth="1"/>
    <col min="3083" max="3327" width="9.140625" style="52"/>
    <col min="3328" max="3328" width="6" style="52" customWidth="1"/>
    <col min="3329" max="3329" width="48.42578125" style="52" customWidth="1"/>
    <col min="3330" max="3330" width="8.7109375" style="52" customWidth="1"/>
    <col min="3331" max="3331" width="9.28515625" style="52" customWidth="1"/>
    <col min="3332" max="3332" width="11" style="52" customWidth="1"/>
    <col min="3333" max="3334" width="9.140625" style="52"/>
    <col min="3335" max="3335" width="9.28515625" style="52" customWidth="1"/>
    <col min="3336" max="3336" width="11.42578125" style="52" customWidth="1"/>
    <col min="3337" max="3338" width="10" style="52" customWidth="1"/>
    <col min="3339" max="3583" width="9.140625" style="52"/>
    <col min="3584" max="3584" width="6" style="52" customWidth="1"/>
    <col min="3585" max="3585" width="48.42578125" style="52" customWidth="1"/>
    <col min="3586" max="3586" width="8.7109375" style="52" customWidth="1"/>
    <col min="3587" max="3587" width="9.28515625" style="52" customWidth="1"/>
    <col min="3588" max="3588" width="11" style="52" customWidth="1"/>
    <col min="3589" max="3590" width="9.140625" style="52"/>
    <col min="3591" max="3591" width="9.28515625" style="52" customWidth="1"/>
    <col min="3592" max="3592" width="11.42578125" style="52" customWidth="1"/>
    <col min="3593" max="3594" width="10" style="52" customWidth="1"/>
    <col min="3595" max="3839" width="9.140625" style="52"/>
    <col min="3840" max="3840" width="6" style="52" customWidth="1"/>
    <col min="3841" max="3841" width="48.42578125" style="52" customWidth="1"/>
    <col min="3842" max="3842" width="8.7109375" style="52" customWidth="1"/>
    <col min="3843" max="3843" width="9.28515625" style="52" customWidth="1"/>
    <col min="3844" max="3844" width="11" style="52" customWidth="1"/>
    <col min="3845" max="3846" width="9.140625" style="52"/>
    <col min="3847" max="3847" width="9.28515625" style="52" customWidth="1"/>
    <col min="3848" max="3848" width="11.42578125" style="52" customWidth="1"/>
    <col min="3849" max="3850" width="10" style="52" customWidth="1"/>
    <col min="3851" max="4095" width="9.140625" style="52"/>
    <col min="4096" max="4096" width="6" style="52" customWidth="1"/>
    <col min="4097" max="4097" width="48.42578125" style="52" customWidth="1"/>
    <col min="4098" max="4098" width="8.7109375" style="52" customWidth="1"/>
    <col min="4099" max="4099" width="9.28515625" style="52" customWidth="1"/>
    <col min="4100" max="4100" width="11" style="52" customWidth="1"/>
    <col min="4101" max="4102" width="9.140625" style="52"/>
    <col min="4103" max="4103" width="9.28515625" style="52" customWidth="1"/>
    <col min="4104" max="4104" width="11.42578125" style="52" customWidth="1"/>
    <col min="4105" max="4106" width="10" style="52" customWidth="1"/>
    <col min="4107" max="4351" width="9.140625" style="52"/>
    <col min="4352" max="4352" width="6" style="52" customWidth="1"/>
    <col min="4353" max="4353" width="48.42578125" style="52" customWidth="1"/>
    <col min="4354" max="4354" width="8.7109375" style="52" customWidth="1"/>
    <col min="4355" max="4355" width="9.28515625" style="52" customWidth="1"/>
    <col min="4356" max="4356" width="11" style="52" customWidth="1"/>
    <col min="4357" max="4358" width="9.140625" style="52"/>
    <col min="4359" max="4359" width="9.28515625" style="52" customWidth="1"/>
    <col min="4360" max="4360" width="11.42578125" style="52" customWidth="1"/>
    <col min="4361" max="4362" width="10" style="52" customWidth="1"/>
    <col min="4363" max="4607" width="9.140625" style="52"/>
    <col min="4608" max="4608" width="6" style="52" customWidth="1"/>
    <col min="4609" max="4609" width="48.42578125" style="52" customWidth="1"/>
    <col min="4610" max="4610" width="8.7109375" style="52" customWidth="1"/>
    <col min="4611" max="4611" width="9.28515625" style="52" customWidth="1"/>
    <col min="4612" max="4612" width="11" style="52" customWidth="1"/>
    <col min="4613" max="4614" width="9.140625" style="52"/>
    <col min="4615" max="4615" width="9.28515625" style="52" customWidth="1"/>
    <col min="4616" max="4616" width="11.42578125" style="52" customWidth="1"/>
    <col min="4617" max="4618" width="10" style="52" customWidth="1"/>
    <col min="4619" max="4863" width="9.140625" style="52"/>
    <col min="4864" max="4864" width="6" style="52" customWidth="1"/>
    <col min="4865" max="4865" width="48.42578125" style="52" customWidth="1"/>
    <col min="4866" max="4866" width="8.7109375" style="52" customWidth="1"/>
    <col min="4867" max="4867" width="9.28515625" style="52" customWidth="1"/>
    <col min="4868" max="4868" width="11" style="52" customWidth="1"/>
    <col min="4869" max="4870" width="9.140625" style="52"/>
    <col min="4871" max="4871" width="9.28515625" style="52" customWidth="1"/>
    <col min="4872" max="4872" width="11.42578125" style="52" customWidth="1"/>
    <col min="4873" max="4874" width="10" style="52" customWidth="1"/>
    <col min="4875" max="5119" width="9.140625" style="52"/>
    <col min="5120" max="5120" width="6" style="52" customWidth="1"/>
    <col min="5121" max="5121" width="48.42578125" style="52" customWidth="1"/>
    <col min="5122" max="5122" width="8.7109375" style="52" customWidth="1"/>
    <col min="5123" max="5123" width="9.28515625" style="52" customWidth="1"/>
    <col min="5124" max="5124" width="11" style="52" customWidth="1"/>
    <col min="5125" max="5126" width="9.140625" style="52"/>
    <col min="5127" max="5127" width="9.28515625" style="52" customWidth="1"/>
    <col min="5128" max="5128" width="11.42578125" style="52" customWidth="1"/>
    <col min="5129" max="5130" width="10" style="52" customWidth="1"/>
    <col min="5131" max="5375" width="9.140625" style="52"/>
    <col min="5376" max="5376" width="6" style="52" customWidth="1"/>
    <col min="5377" max="5377" width="48.42578125" style="52" customWidth="1"/>
    <col min="5378" max="5378" width="8.7109375" style="52" customWidth="1"/>
    <col min="5379" max="5379" width="9.28515625" style="52" customWidth="1"/>
    <col min="5380" max="5380" width="11" style="52" customWidth="1"/>
    <col min="5381" max="5382" width="9.140625" style="52"/>
    <col min="5383" max="5383" width="9.28515625" style="52" customWidth="1"/>
    <col min="5384" max="5384" width="11.42578125" style="52" customWidth="1"/>
    <col min="5385" max="5386" width="10" style="52" customWidth="1"/>
    <col min="5387" max="5631" width="9.140625" style="52"/>
    <col min="5632" max="5632" width="6" style="52" customWidth="1"/>
    <col min="5633" max="5633" width="48.42578125" style="52" customWidth="1"/>
    <col min="5634" max="5634" width="8.7109375" style="52" customWidth="1"/>
    <col min="5635" max="5635" width="9.28515625" style="52" customWidth="1"/>
    <col min="5636" max="5636" width="11" style="52" customWidth="1"/>
    <col min="5637" max="5638" width="9.140625" style="52"/>
    <col min="5639" max="5639" width="9.28515625" style="52" customWidth="1"/>
    <col min="5640" max="5640" width="11.42578125" style="52" customWidth="1"/>
    <col min="5641" max="5642" width="10" style="52" customWidth="1"/>
    <col min="5643" max="5887" width="9.140625" style="52"/>
    <col min="5888" max="5888" width="6" style="52" customWidth="1"/>
    <col min="5889" max="5889" width="48.42578125" style="52" customWidth="1"/>
    <col min="5890" max="5890" width="8.7109375" style="52" customWidth="1"/>
    <col min="5891" max="5891" width="9.28515625" style="52" customWidth="1"/>
    <col min="5892" max="5892" width="11" style="52" customWidth="1"/>
    <col min="5893" max="5894" width="9.140625" style="52"/>
    <col min="5895" max="5895" width="9.28515625" style="52" customWidth="1"/>
    <col min="5896" max="5896" width="11.42578125" style="52" customWidth="1"/>
    <col min="5897" max="5898" width="10" style="52" customWidth="1"/>
    <col min="5899" max="6143" width="9.140625" style="52"/>
    <col min="6144" max="6144" width="6" style="52" customWidth="1"/>
    <col min="6145" max="6145" width="48.42578125" style="52" customWidth="1"/>
    <col min="6146" max="6146" width="8.7109375" style="52" customWidth="1"/>
    <col min="6147" max="6147" width="9.28515625" style="52" customWidth="1"/>
    <col min="6148" max="6148" width="11" style="52" customWidth="1"/>
    <col min="6149" max="6150" width="9.140625" style="52"/>
    <col min="6151" max="6151" width="9.28515625" style="52" customWidth="1"/>
    <col min="6152" max="6152" width="11.42578125" style="52" customWidth="1"/>
    <col min="6153" max="6154" width="10" style="52" customWidth="1"/>
    <col min="6155" max="6399" width="9.140625" style="52"/>
    <col min="6400" max="6400" width="6" style="52" customWidth="1"/>
    <col min="6401" max="6401" width="48.42578125" style="52" customWidth="1"/>
    <col min="6402" max="6402" width="8.7109375" style="52" customWidth="1"/>
    <col min="6403" max="6403" width="9.28515625" style="52" customWidth="1"/>
    <col min="6404" max="6404" width="11" style="52" customWidth="1"/>
    <col min="6405" max="6406" width="9.140625" style="52"/>
    <col min="6407" max="6407" width="9.28515625" style="52" customWidth="1"/>
    <col min="6408" max="6408" width="11.42578125" style="52" customWidth="1"/>
    <col min="6409" max="6410" width="10" style="52" customWidth="1"/>
    <col min="6411" max="6655" width="9.140625" style="52"/>
    <col min="6656" max="6656" width="6" style="52" customWidth="1"/>
    <col min="6657" max="6657" width="48.42578125" style="52" customWidth="1"/>
    <col min="6658" max="6658" width="8.7109375" style="52" customWidth="1"/>
    <col min="6659" max="6659" width="9.28515625" style="52" customWidth="1"/>
    <col min="6660" max="6660" width="11" style="52" customWidth="1"/>
    <col min="6661" max="6662" width="9.140625" style="52"/>
    <col min="6663" max="6663" width="9.28515625" style="52" customWidth="1"/>
    <col min="6664" max="6664" width="11.42578125" style="52" customWidth="1"/>
    <col min="6665" max="6666" width="10" style="52" customWidth="1"/>
    <col min="6667" max="6911" width="9.140625" style="52"/>
    <col min="6912" max="6912" width="6" style="52" customWidth="1"/>
    <col min="6913" max="6913" width="48.42578125" style="52" customWidth="1"/>
    <col min="6914" max="6914" width="8.7109375" style="52" customWidth="1"/>
    <col min="6915" max="6915" width="9.28515625" style="52" customWidth="1"/>
    <col min="6916" max="6916" width="11" style="52" customWidth="1"/>
    <col min="6917" max="6918" width="9.140625" style="52"/>
    <col min="6919" max="6919" width="9.28515625" style="52" customWidth="1"/>
    <col min="6920" max="6920" width="11.42578125" style="52" customWidth="1"/>
    <col min="6921" max="6922" width="10" style="52" customWidth="1"/>
    <col min="6923" max="7167" width="9.140625" style="52"/>
    <col min="7168" max="7168" width="6" style="52" customWidth="1"/>
    <col min="7169" max="7169" width="48.42578125" style="52" customWidth="1"/>
    <col min="7170" max="7170" width="8.7109375" style="52" customWidth="1"/>
    <col min="7171" max="7171" width="9.28515625" style="52" customWidth="1"/>
    <col min="7172" max="7172" width="11" style="52" customWidth="1"/>
    <col min="7173" max="7174" width="9.140625" style="52"/>
    <col min="7175" max="7175" width="9.28515625" style="52" customWidth="1"/>
    <col min="7176" max="7176" width="11.42578125" style="52" customWidth="1"/>
    <col min="7177" max="7178" width="10" style="52" customWidth="1"/>
    <col min="7179" max="7423" width="9.140625" style="52"/>
    <col min="7424" max="7424" width="6" style="52" customWidth="1"/>
    <col min="7425" max="7425" width="48.42578125" style="52" customWidth="1"/>
    <col min="7426" max="7426" width="8.7109375" style="52" customWidth="1"/>
    <col min="7427" max="7427" width="9.28515625" style="52" customWidth="1"/>
    <col min="7428" max="7428" width="11" style="52" customWidth="1"/>
    <col min="7429" max="7430" width="9.140625" style="52"/>
    <col min="7431" max="7431" width="9.28515625" style="52" customWidth="1"/>
    <col min="7432" max="7432" width="11.42578125" style="52" customWidth="1"/>
    <col min="7433" max="7434" width="10" style="52" customWidth="1"/>
    <col min="7435" max="7679" width="9.140625" style="52"/>
    <col min="7680" max="7680" width="6" style="52" customWidth="1"/>
    <col min="7681" max="7681" width="48.42578125" style="52" customWidth="1"/>
    <col min="7682" max="7682" width="8.7109375" style="52" customWidth="1"/>
    <col min="7683" max="7683" width="9.28515625" style="52" customWidth="1"/>
    <col min="7684" max="7684" width="11" style="52" customWidth="1"/>
    <col min="7685" max="7686" width="9.140625" style="52"/>
    <col min="7687" max="7687" width="9.28515625" style="52" customWidth="1"/>
    <col min="7688" max="7688" width="11.42578125" style="52" customWidth="1"/>
    <col min="7689" max="7690" width="10" style="52" customWidth="1"/>
    <col min="7691" max="7935" width="9.140625" style="52"/>
    <col min="7936" max="7936" width="6" style="52" customWidth="1"/>
    <col min="7937" max="7937" width="48.42578125" style="52" customWidth="1"/>
    <col min="7938" max="7938" width="8.7109375" style="52" customWidth="1"/>
    <col min="7939" max="7939" width="9.28515625" style="52" customWidth="1"/>
    <col min="7940" max="7940" width="11" style="52" customWidth="1"/>
    <col min="7941" max="7942" width="9.140625" style="52"/>
    <col min="7943" max="7943" width="9.28515625" style="52" customWidth="1"/>
    <col min="7944" max="7944" width="11.42578125" style="52" customWidth="1"/>
    <col min="7945" max="7946" width="10" style="52" customWidth="1"/>
    <col min="7947" max="8191" width="9.140625" style="52"/>
    <col min="8192" max="8192" width="6" style="52" customWidth="1"/>
    <col min="8193" max="8193" width="48.42578125" style="52" customWidth="1"/>
    <col min="8194" max="8194" width="8.7109375" style="52" customWidth="1"/>
    <col min="8195" max="8195" width="9.28515625" style="52" customWidth="1"/>
    <col min="8196" max="8196" width="11" style="52" customWidth="1"/>
    <col min="8197" max="8198" width="9.140625" style="52"/>
    <col min="8199" max="8199" width="9.28515625" style="52" customWidth="1"/>
    <col min="8200" max="8200" width="11.42578125" style="52" customWidth="1"/>
    <col min="8201" max="8202" width="10" style="52" customWidth="1"/>
    <col min="8203" max="8447" width="9.140625" style="52"/>
    <col min="8448" max="8448" width="6" style="52" customWidth="1"/>
    <col min="8449" max="8449" width="48.42578125" style="52" customWidth="1"/>
    <col min="8450" max="8450" width="8.7109375" style="52" customWidth="1"/>
    <col min="8451" max="8451" width="9.28515625" style="52" customWidth="1"/>
    <col min="8452" max="8452" width="11" style="52" customWidth="1"/>
    <col min="8453" max="8454" width="9.140625" style="52"/>
    <col min="8455" max="8455" width="9.28515625" style="52" customWidth="1"/>
    <col min="8456" max="8456" width="11.42578125" style="52" customWidth="1"/>
    <col min="8457" max="8458" width="10" style="52" customWidth="1"/>
    <col min="8459" max="8703" width="9.140625" style="52"/>
    <col min="8704" max="8704" width="6" style="52" customWidth="1"/>
    <col min="8705" max="8705" width="48.42578125" style="52" customWidth="1"/>
    <col min="8706" max="8706" width="8.7109375" style="52" customWidth="1"/>
    <col min="8707" max="8707" width="9.28515625" style="52" customWidth="1"/>
    <col min="8708" max="8708" width="11" style="52" customWidth="1"/>
    <col min="8709" max="8710" width="9.140625" style="52"/>
    <col min="8711" max="8711" width="9.28515625" style="52" customWidth="1"/>
    <col min="8712" max="8712" width="11.42578125" style="52" customWidth="1"/>
    <col min="8713" max="8714" width="10" style="52" customWidth="1"/>
    <col min="8715" max="8959" width="9.140625" style="52"/>
    <col min="8960" max="8960" width="6" style="52" customWidth="1"/>
    <col min="8961" max="8961" width="48.42578125" style="52" customWidth="1"/>
    <col min="8962" max="8962" width="8.7109375" style="52" customWidth="1"/>
    <col min="8963" max="8963" width="9.28515625" style="52" customWidth="1"/>
    <col min="8964" max="8964" width="11" style="52" customWidth="1"/>
    <col min="8965" max="8966" width="9.140625" style="52"/>
    <col min="8967" max="8967" width="9.28515625" style="52" customWidth="1"/>
    <col min="8968" max="8968" width="11.42578125" style="52" customWidth="1"/>
    <col min="8969" max="8970" width="10" style="52" customWidth="1"/>
    <col min="8971" max="9215" width="9.140625" style="52"/>
    <col min="9216" max="9216" width="6" style="52" customWidth="1"/>
    <col min="9217" max="9217" width="48.42578125" style="52" customWidth="1"/>
    <col min="9218" max="9218" width="8.7109375" style="52" customWidth="1"/>
    <col min="9219" max="9219" width="9.28515625" style="52" customWidth="1"/>
    <col min="9220" max="9220" width="11" style="52" customWidth="1"/>
    <col min="9221" max="9222" width="9.140625" style="52"/>
    <col min="9223" max="9223" width="9.28515625" style="52" customWidth="1"/>
    <col min="9224" max="9224" width="11.42578125" style="52" customWidth="1"/>
    <col min="9225" max="9226" width="10" style="52" customWidth="1"/>
    <col min="9227" max="9471" width="9.140625" style="52"/>
    <col min="9472" max="9472" width="6" style="52" customWidth="1"/>
    <col min="9473" max="9473" width="48.42578125" style="52" customWidth="1"/>
    <col min="9474" max="9474" width="8.7109375" style="52" customWidth="1"/>
    <col min="9475" max="9475" width="9.28515625" style="52" customWidth="1"/>
    <col min="9476" max="9476" width="11" style="52" customWidth="1"/>
    <col min="9477" max="9478" width="9.140625" style="52"/>
    <col min="9479" max="9479" width="9.28515625" style="52" customWidth="1"/>
    <col min="9480" max="9480" width="11.42578125" style="52" customWidth="1"/>
    <col min="9481" max="9482" width="10" style="52" customWidth="1"/>
    <col min="9483" max="9727" width="9.140625" style="52"/>
    <col min="9728" max="9728" width="6" style="52" customWidth="1"/>
    <col min="9729" max="9729" width="48.42578125" style="52" customWidth="1"/>
    <col min="9730" max="9730" width="8.7109375" style="52" customWidth="1"/>
    <col min="9731" max="9731" width="9.28515625" style="52" customWidth="1"/>
    <col min="9732" max="9732" width="11" style="52" customWidth="1"/>
    <col min="9733" max="9734" width="9.140625" style="52"/>
    <col min="9735" max="9735" width="9.28515625" style="52" customWidth="1"/>
    <col min="9736" max="9736" width="11.42578125" style="52" customWidth="1"/>
    <col min="9737" max="9738" width="10" style="52" customWidth="1"/>
    <col min="9739" max="9983" width="9.140625" style="52"/>
    <col min="9984" max="9984" width="6" style="52" customWidth="1"/>
    <col min="9985" max="9985" width="48.42578125" style="52" customWidth="1"/>
    <col min="9986" max="9986" width="8.7109375" style="52" customWidth="1"/>
    <col min="9987" max="9987" width="9.28515625" style="52" customWidth="1"/>
    <col min="9988" max="9988" width="11" style="52" customWidth="1"/>
    <col min="9989" max="9990" width="9.140625" style="52"/>
    <col min="9991" max="9991" width="9.28515625" style="52" customWidth="1"/>
    <col min="9992" max="9992" width="11.42578125" style="52" customWidth="1"/>
    <col min="9993" max="9994" width="10" style="52" customWidth="1"/>
    <col min="9995" max="10239" width="9.140625" style="52"/>
    <col min="10240" max="10240" width="6" style="52" customWidth="1"/>
    <col min="10241" max="10241" width="48.42578125" style="52" customWidth="1"/>
    <col min="10242" max="10242" width="8.7109375" style="52" customWidth="1"/>
    <col min="10243" max="10243" width="9.28515625" style="52" customWidth="1"/>
    <col min="10244" max="10244" width="11" style="52" customWidth="1"/>
    <col min="10245" max="10246" width="9.140625" style="52"/>
    <col min="10247" max="10247" width="9.28515625" style="52" customWidth="1"/>
    <col min="10248" max="10248" width="11.42578125" style="52" customWidth="1"/>
    <col min="10249" max="10250" width="10" style="52" customWidth="1"/>
    <col min="10251" max="10495" width="9.140625" style="52"/>
    <col min="10496" max="10496" width="6" style="52" customWidth="1"/>
    <col min="10497" max="10497" width="48.42578125" style="52" customWidth="1"/>
    <col min="10498" max="10498" width="8.7109375" style="52" customWidth="1"/>
    <col min="10499" max="10499" width="9.28515625" style="52" customWidth="1"/>
    <col min="10500" max="10500" width="11" style="52" customWidth="1"/>
    <col min="10501" max="10502" width="9.140625" style="52"/>
    <col min="10503" max="10503" width="9.28515625" style="52" customWidth="1"/>
    <col min="10504" max="10504" width="11.42578125" style="52" customWidth="1"/>
    <col min="10505" max="10506" width="10" style="52" customWidth="1"/>
    <col min="10507" max="10751" width="9.140625" style="52"/>
    <col min="10752" max="10752" width="6" style="52" customWidth="1"/>
    <col min="10753" max="10753" width="48.42578125" style="52" customWidth="1"/>
    <col min="10754" max="10754" width="8.7109375" style="52" customWidth="1"/>
    <col min="10755" max="10755" width="9.28515625" style="52" customWidth="1"/>
    <col min="10756" max="10756" width="11" style="52" customWidth="1"/>
    <col min="10757" max="10758" width="9.140625" style="52"/>
    <col min="10759" max="10759" width="9.28515625" style="52" customWidth="1"/>
    <col min="10760" max="10760" width="11.42578125" style="52" customWidth="1"/>
    <col min="10761" max="10762" width="10" style="52" customWidth="1"/>
    <col min="10763" max="11007" width="9.140625" style="52"/>
    <col min="11008" max="11008" width="6" style="52" customWidth="1"/>
    <col min="11009" max="11009" width="48.42578125" style="52" customWidth="1"/>
    <col min="11010" max="11010" width="8.7109375" style="52" customWidth="1"/>
    <col min="11011" max="11011" width="9.28515625" style="52" customWidth="1"/>
    <col min="11012" max="11012" width="11" style="52" customWidth="1"/>
    <col min="11013" max="11014" width="9.140625" style="52"/>
    <col min="11015" max="11015" width="9.28515625" style="52" customWidth="1"/>
    <col min="11016" max="11016" width="11.42578125" style="52" customWidth="1"/>
    <col min="11017" max="11018" width="10" style="52" customWidth="1"/>
    <col min="11019" max="11263" width="9.140625" style="52"/>
    <col min="11264" max="11264" width="6" style="52" customWidth="1"/>
    <col min="11265" max="11265" width="48.42578125" style="52" customWidth="1"/>
    <col min="11266" max="11266" width="8.7109375" style="52" customWidth="1"/>
    <col min="11267" max="11267" width="9.28515625" style="52" customWidth="1"/>
    <col min="11268" max="11268" width="11" style="52" customWidth="1"/>
    <col min="11269" max="11270" width="9.140625" style="52"/>
    <col min="11271" max="11271" width="9.28515625" style="52" customWidth="1"/>
    <col min="11272" max="11272" width="11.42578125" style="52" customWidth="1"/>
    <col min="11273" max="11274" width="10" style="52" customWidth="1"/>
    <col min="11275" max="11519" width="9.140625" style="52"/>
    <col min="11520" max="11520" width="6" style="52" customWidth="1"/>
    <col min="11521" max="11521" width="48.42578125" style="52" customWidth="1"/>
    <col min="11522" max="11522" width="8.7109375" style="52" customWidth="1"/>
    <col min="11523" max="11523" width="9.28515625" style="52" customWidth="1"/>
    <col min="11524" max="11524" width="11" style="52" customWidth="1"/>
    <col min="11525" max="11526" width="9.140625" style="52"/>
    <col min="11527" max="11527" width="9.28515625" style="52" customWidth="1"/>
    <col min="11528" max="11528" width="11.42578125" style="52" customWidth="1"/>
    <col min="11529" max="11530" width="10" style="52" customWidth="1"/>
    <col min="11531" max="11775" width="9.140625" style="52"/>
    <col min="11776" max="11776" width="6" style="52" customWidth="1"/>
    <col min="11777" max="11777" width="48.42578125" style="52" customWidth="1"/>
    <col min="11778" max="11778" width="8.7109375" style="52" customWidth="1"/>
    <col min="11779" max="11779" width="9.28515625" style="52" customWidth="1"/>
    <col min="11780" max="11780" width="11" style="52" customWidth="1"/>
    <col min="11781" max="11782" width="9.140625" style="52"/>
    <col min="11783" max="11783" width="9.28515625" style="52" customWidth="1"/>
    <col min="11784" max="11784" width="11.42578125" style="52" customWidth="1"/>
    <col min="11785" max="11786" width="10" style="52" customWidth="1"/>
    <col min="11787" max="12031" width="9.140625" style="52"/>
    <col min="12032" max="12032" width="6" style="52" customWidth="1"/>
    <col min="12033" max="12033" width="48.42578125" style="52" customWidth="1"/>
    <col min="12034" max="12034" width="8.7109375" style="52" customWidth="1"/>
    <col min="12035" max="12035" width="9.28515625" style="52" customWidth="1"/>
    <col min="12036" max="12036" width="11" style="52" customWidth="1"/>
    <col min="12037" max="12038" width="9.140625" style="52"/>
    <col min="12039" max="12039" width="9.28515625" style="52" customWidth="1"/>
    <col min="12040" max="12040" width="11.42578125" style="52" customWidth="1"/>
    <col min="12041" max="12042" width="10" style="52" customWidth="1"/>
    <col min="12043" max="12287" width="9.140625" style="52"/>
    <col min="12288" max="12288" width="6" style="52" customWidth="1"/>
    <col min="12289" max="12289" width="48.42578125" style="52" customWidth="1"/>
    <col min="12290" max="12290" width="8.7109375" style="52" customWidth="1"/>
    <col min="12291" max="12291" width="9.28515625" style="52" customWidth="1"/>
    <col min="12292" max="12292" width="11" style="52" customWidth="1"/>
    <col min="12293" max="12294" width="9.140625" style="52"/>
    <col min="12295" max="12295" width="9.28515625" style="52" customWidth="1"/>
    <col min="12296" max="12296" width="11.42578125" style="52" customWidth="1"/>
    <col min="12297" max="12298" width="10" style="52" customWidth="1"/>
    <col min="12299" max="12543" width="9.140625" style="52"/>
    <col min="12544" max="12544" width="6" style="52" customWidth="1"/>
    <col min="12545" max="12545" width="48.42578125" style="52" customWidth="1"/>
    <col min="12546" max="12546" width="8.7109375" style="52" customWidth="1"/>
    <col min="12547" max="12547" width="9.28515625" style="52" customWidth="1"/>
    <col min="12548" max="12548" width="11" style="52" customWidth="1"/>
    <col min="12549" max="12550" width="9.140625" style="52"/>
    <col min="12551" max="12551" width="9.28515625" style="52" customWidth="1"/>
    <col min="12552" max="12552" width="11.42578125" style="52" customWidth="1"/>
    <col min="12553" max="12554" width="10" style="52" customWidth="1"/>
    <col min="12555" max="12799" width="9.140625" style="52"/>
    <col min="12800" max="12800" width="6" style="52" customWidth="1"/>
    <col min="12801" max="12801" width="48.42578125" style="52" customWidth="1"/>
    <col min="12802" max="12802" width="8.7109375" style="52" customWidth="1"/>
    <col min="12803" max="12803" width="9.28515625" style="52" customWidth="1"/>
    <col min="12804" max="12804" width="11" style="52" customWidth="1"/>
    <col min="12805" max="12806" width="9.140625" style="52"/>
    <col min="12807" max="12807" width="9.28515625" style="52" customWidth="1"/>
    <col min="12808" max="12808" width="11.42578125" style="52" customWidth="1"/>
    <col min="12809" max="12810" width="10" style="52" customWidth="1"/>
    <col min="12811" max="13055" width="9.140625" style="52"/>
    <col min="13056" max="13056" width="6" style="52" customWidth="1"/>
    <col min="13057" max="13057" width="48.42578125" style="52" customWidth="1"/>
    <col min="13058" max="13058" width="8.7109375" style="52" customWidth="1"/>
    <col min="13059" max="13059" width="9.28515625" style="52" customWidth="1"/>
    <col min="13060" max="13060" width="11" style="52" customWidth="1"/>
    <col min="13061" max="13062" width="9.140625" style="52"/>
    <col min="13063" max="13063" width="9.28515625" style="52" customWidth="1"/>
    <col min="13064" max="13064" width="11.42578125" style="52" customWidth="1"/>
    <col min="13065" max="13066" width="10" style="52" customWidth="1"/>
    <col min="13067" max="13311" width="9.140625" style="52"/>
    <col min="13312" max="13312" width="6" style="52" customWidth="1"/>
    <col min="13313" max="13313" width="48.42578125" style="52" customWidth="1"/>
    <col min="13314" max="13314" width="8.7109375" style="52" customWidth="1"/>
    <col min="13315" max="13315" width="9.28515625" style="52" customWidth="1"/>
    <col min="13316" max="13316" width="11" style="52" customWidth="1"/>
    <col min="13317" max="13318" width="9.140625" style="52"/>
    <col min="13319" max="13319" width="9.28515625" style="52" customWidth="1"/>
    <col min="13320" max="13320" width="11.42578125" style="52" customWidth="1"/>
    <col min="13321" max="13322" width="10" style="52" customWidth="1"/>
    <col min="13323" max="13567" width="9.140625" style="52"/>
    <col min="13568" max="13568" width="6" style="52" customWidth="1"/>
    <col min="13569" max="13569" width="48.42578125" style="52" customWidth="1"/>
    <col min="13570" max="13570" width="8.7109375" style="52" customWidth="1"/>
    <col min="13571" max="13571" width="9.28515625" style="52" customWidth="1"/>
    <col min="13572" max="13572" width="11" style="52" customWidth="1"/>
    <col min="13573" max="13574" width="9.140625" style="52"/>
    <col min="13575" max="13575" width="9.28515625" style="52" customWidth="1"/>
    <col min="13576" max="13576" width="11.42578125" style="52" customWidth="1"/>
    <col min="13577" max="13578" width="10" style="52" customWidth="1"/>
    <col min="13579" max="13823" width="9.140625" style="52"/>
    <col min="13824" max="13824" width="6" style="52" customWidth="1"/>
    <col min="13825" max="13825" width="48.42578125" style="52" customWidth="1"/>
    <col min="13826" max="13826" width="8.7109375" style="52" customWidth="1"/>
    <col min="13827" max="13827" width="9.28515625" style="52" customWidth="1"/>
    <col min="13828" max="13828" width="11" style="52" customWidth="1"/>
    <col min="13829" max="13830" width="9.140625" style="52"/>
    <col min="13831" max="13831" width="9.28515625" style="52" customWidth="1"/>
    <col min="13832" max="13832" width="11.42578125" style="52" customWidth="1"/>
    <col min="13833" max="13834" width="10" style="52" customWidth="1"/>
    <col min="13835" max="14079" width="9.140625" style="52"/>
    <col min="14080" max="14080" width="6" style="52" customWidth="1"/>
    <col min="14081" max="14081" width="48.42578125" style="52" customWidth="1"/>
    <col min="14082" max="14082" width="8.7109375" style="52" customWidth="1"/>
    <col min="14083" max="14083" width="9.28515625" style="52" customWidth="1"/>
    <col min="14084" max="14084" width="11" style="52" customWidth="1"/>
    <col min="14085" max="14086" width="9.140625" style="52"/>
    <col min="14087" max="14087" width="9.28515625" style="52" customWidth="1"/>
    <col min="14088" max="14088" width="11.42578125" style="52" customWidth="1"/>
    <col min="14089" max="14090" width="10" style="52" customWidth="1"/>
    <col min="14091" max="14335" width="9.140625" style="52"/>
    <col min="14336" max="14336" width="6" style="52" customWidth="1"/>
    <col min="14337" max="14337" width="48.42578125" style="52" customWidth="1"/>
    <col min="14338" max="14338" width="8.7109375" style="52" customWidth="1"/>
    <col min="14339" max="14339" width="9.28515625" style="52" customWidth="1"/>
    <col min="14340" max="14340" width="11" style="52" customWidth="1"/>
    <col min="14341" max="14342" width="9.140625" style="52"/>
    <col min="14343" max="14343" width="9.28515625" style="52" customWidth="1"/>
    <col min="14344" max="14344" width="11.42578125" style="52" customWidth="1"/>
    <col min="14345" max="14346" width="10" style="52" customWidth="1"/>
    <col min="14347" max="14591" width="9.140625" style="52"/>
    <col min="14592" max="14592" width="6" style="52" customWidth="1"/>
    <col min="14593" max="14593" width="48.42578125" style="52" customWidth="1"/>
    <col min="14594" max="14594" width="8.7109375" style="52" customWidth="1"/>
    <col min="14595" max="14595" width="9.28515625" style="52" customWidth="1"/>
    <col min="14596" max="14596" width="11" style="52" customWidth="1"/>
    <col min="14597" max="14598" width="9.140625" style="52"/>
    <col min="14599" max="14599" width="9.28515625" style="52" customWidth="1"/>
    <col min="14600" max="14600" width="11.42578125" style="52" customWidth="1"/>
    <col min="14601" max="14602" width="10" style="52" customWidth="1"/>
    <col min="14603" max="14847" width="9.140625" style="52"/>
    <col min="14848" max="14848" width="6" style="52" customWidth="1"/>
    <col min="14849" max="14849" width="48.42578125" style="52" customWidth="1"/>
    <col min="14850" max="14850" width="8.7109375" style="52" customWidth="1"/>
    <col min="14851" max="14851" width="9.28515625" style="52" customWidth="1"/>
    <col min="14852" max="14852" width="11" style="52" customWidth="1"/>
    <col min="14853" max="14854" width="9.140625" style="52"/>
    <col min="14855" max="14855" width="9.28515625" style="52" customWidth="1"/>
    <col min="14856" max="14856" width="11.42578125" style="52" customWidth="1"/>
    <col min="14857" max="14858" width="10" style="52" customWidth="1"/>
    <col min="14859" max="15103" width="9.140625" style="52"/>
    <col min="15104" max="15104" width="6" style="52" customWidth="1"/>
    <col min="15105" max="15105" width="48.42578125" style="52" customWidth="1"/>
    <col min="15106" max="15106" width="8.7109375" style="52" customWidth="1"/>
    <col min="15107" max="15107" width="9.28515625" style="52" customWidth="1"/>
    <col min="15108" max="15108" width="11" style="52" customWidth="1"/>
    <col min="15109" max="15110" width="9.140625" style="52"/>
    <col min="15111" max="15111" width="9.28515625" style="52" customWidth="1"/>
    <col min="15112" max="15112" width="11.42578125" style="52" customWidth="1"/>
    <col min="15113" max="15114" width="10" style="52" customWidth="1"/>
    <col min="15115" max="15359" width="9.140625" style="52"/>
    <col min="15360" max="15360" width="6" style="52" customWidth="1"/>
    <col min="15361" max="15361" width="48.42578125" style="52" customWidth="1"/>
    <col min="15362" max="15362" width="8.7109375" style="52" customWidth="1"/>
    <col min="15363" max="15363" width="9.28515625" style="52" customWidth="1"/>
    <col min="15364" max="15364" width="11" style="52" customWidth="1"/>
    <col min="15365" max="15366" width="9.140625" style="52"/>
    <col min="15367" max="15367" width="9.28515625" style="52" customWidth="1"/>
    <col min="15368" max="15368" width="11.42578125" style="52" customWidth="1"/>
    <col min="15369" max="15370" width="10" style="52" customWidth="1"/>
    <col min="15371" max="15615" width="9.140625" style="52"/>
    <col min="15616" max="15616" width="6" style="52" customWidth="1"/>
    <col min="15617" max="15617" width="48.42578125" style="52" customWidth="1"/>
    <col min="15618" max="15618" width="8.7109375" style="52" customWidth="1"/>
    <col min="15619" max="15619" width="9.28515625" style="52" customWidth="1"/>
    <col min="15620" max="15620" width="11" style="52" customWidth="1"/>
    <col min="15621" max="15622" width="9.140625" style="52"/>
    <col min="15623" max="15623" width="9.28515625" style="52" customWidth="1"/>
    <col min="15624" max="15624" width="11.42578125" style="52" customWidth="1"/>
    <col min="15625" max="15626" width="10" style="52" customWidth="1"/>
    <col min="15627" max="15871" width="9.140625" style="52"/>
    <col min="15872" max="15872" width="6" style="52" customWidth="1"/>
    <col min="15873" max="15873" width="48.42578125" style="52" customWidth="1"/>
    <col min="15874" max="15874" width="8.7109375" style="52" customWidth="1"/>
    <col min="15875" max="15875" width="9.28515625" style="52" customWidth="1"/>
    <col min="15876" max="15876" width="11" style="52" customWidth="1"/>
    <col min="15877" max="15878" width="9.140625" style="52"/>
    <col min="15879" max="15879" width="9.28515625" style="52" customWidth="1"/>
    <col min="15880" max="15880" width="11.42578125" style="52" customWidth="1"/>
    <col min="15881" max="15882" width="10" style="52" customWidth="1"/>
    <col min="15883" max="16127" width="9.140625" style="52"/>
    <col min="16128" max="16128" width="6" style="52" customWidth="1"/>
    <col min="16129" max="16129" width="48.42578125" style="52" customWidth="1"/>
    <col min="16130" max="16130" width="8.7109375" style="52" customWidth="1"/>
    <col min="16131" max="16131" width="9.28515625" style="52" customWidth="1"/>
    <col min="16132" max="16132" width="11" style="52" customWidth="1"/>
    <col min="16133" max="16134" width="9.140625" style="52"/>
    <col min="16135" max="16135" width="9.28515625" style="52" customWidth="1"/>
    <col min="16136" max="16136" width="11.42578125" style="52" customWidth="1"/>
    <col min="16137" max="16138" width="10" style="52" customWidth="1"/>
    <col min="16139" max="16384" width="9.140625" style="52"/>
  </cols>
  <sheetData>
    <row r="1" spans="1:13" ht="39.75" customHeight="1" x14ac:dyDescent="0.25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</row>
    <row r="2" spans="1:13" ht="18.75" customHeight="1" x14ac:dyDescent="0.25">
      <c r="A2" s="10" t="str">
        <f>+Sheet1!A2</f>
        <v>(Kèm theo Quyết định số          /QĐ-UBND ngày       /12/2022 của Chủ tịch UBND huyện)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13.5" customHeight="1" x14ac:dyDescent="0.25">
      <c r="A3" s="11"/>
      <c r="B3" s="11"/>
      <c r="C3" s="12"/>
      <c r="D3" s="13"/>
      <c r="E3" s="12"/>
      <c r="F3" s="12"/>
      <c r="G3" s="12"/>
      <c r="H3" s="12"/>
      <c r="I3" s="4" t="s">
        <v>83</v>
      </c>
      <c r="J3" s="4"/>
    </row>
    <row r="4" spans="1:13" ht="23.25" customHeight="1" x14ac:dyDescent="0.25">
      <c r="A4" s="14" t="s">
        <v>4</v>
      </c>
      <c r="B4" s="14" t="s">
        <v>19</v>
      </c>
      <c r="C4" s="14" t="s">
        <v>20</v>
      </c>
      <c r="D4" s="15" t="s">
        <v>79</v>
      </c>
      <c r="E4" s="16" t="s">
        <v>21</v>
      </c>
      <c r="F4" s="16"/>
      <c r="G4" s="16"/>
      <c r="H4" s="16"/>
      <c r="I4" s="16"/>
      <c r="J4" s="16" t="s">
        <v>22</v>
      </c>
    </row>
    <row r="5" spans="1:13" ht="19.5" customHeight="1" x14ac:dyDescent="0.25">
      <c r="A5" s="14"/>
      <c r="B5" s="14"/>
      <c r="C5" s="14"/>
      <c r="D5" s="15"/>
      <c r="E5" s="17" t="s">
        <v>1</v>
      </c>
      <c r="F5" s="16" t="s">
        <v>23</v>
      </c>
      <c r="G5" s="16"/>
      <c r="H5" s="16"/>
      <c r="I5" s="16"/>
      <c r="J5" s="16"/>
    </row>
    <row r="6" spans="1:13" ht="30.75" customHeight="1" x14ac:dyDescent="0.25">
      <c r="A6" s="14"/>
      <c r="B6" s="14"/>
      <c r="C6" s="14"/>
      <c r="D6" s="15"/>
      <c r="E6" s="18"/>
      <c r="F6" s="19" t="s">
        <v>80</v>
      </c>
      <c r="G6" s="20" t="s">
        <v>24</v>
      </c>
      <c r="H6" s="20" t="s">
        <v>25</v>
      </c>
      <c r="I6" s="21" t="s">
        <v>26</v>
      </c>
      <c r="J6" s="16"/>
    </row>
    <row r="7" spans="1:13" s="32" customFormat="1" ht="30" customHeight="1" x14ac:dyDescent="0.25">
      <c r="A7" s="22"/>
      <c r="B7" s="22" t="s">
        <v>27</v>
      </c>
      <c r="C7" s="22"/>
      <c r="D7" s="23"/>
      <c r="E7" s="24">
        <f t="shared" ref="E7:I7" si="0">E8+E10+E13+E15+E18+E21+E23+E25+E28+E30+E33+E35+E38</f>
        <v>10445</v>
      </c>
      <c r="F7" s="24">
        <f t="shared" si="0"/>
        <v>7570</v>
      </c>
      <c r="G7" s="24">
        <f t="shared" si="0"/>
        <v>1445</v>
      </c>
      <c r="H7" s="24">
        <f t="shared" si="0"/>
        <v>1430</v>
      </c>
      <c r="I7" s="24">
        <f t="shared" si="0"/>
        <v>0</v>
      </c>
      <c r="J7" s="24"/>
      <c r="L7" s="33"/>
    </row>
    <row r="8" spans="1:13" s="32" customFormat="1" ht="20.25" customHeight="1" x14ac:dyDescent="0.25">
      <c r="A8" s="22" t="s">
        <v>28</v>
      </c>
      <c r="B8" s="25" t="s">
        <v>29</v>
      </c>
      <c r="C8" s="22"/>
      <c r="D8" s="23"/>
      <c r="E8" s="24">
        <f>SUM(E9)</f>
        <v>1100</v>
      </c>
      <c r="F8" s="24">
        <f t="shared" ref="F8:J8" si="1">SUM(F9)</f>
        <v>550</v>
      </c>
      <c r="G8" s="24">
        <f t="shared" si="1"/>
        <v>430</v>
      </c>
      <c r="H8" s="24">
        <f t="shared" si="1"/>
        <v>120</v>
      </c>
      <c r="I8" s="24">
        <f t="shared" si="1"/>
        <v>0</v>
      </c>
      <c r="J8" s="24">
        <f t="shared" si="1"/>
        <v>0</v>
      </c>
    </row>
    <row r="9" spans="1:13" s="32" customFormat="1" ht="40.5" customHeight="1" x14ac:dyDescent="0.25">
      <c r="A9" s="26">
        <v>1</v>
      </c>
      <c r="B9" s="27" t="s">
        <v>30</v>
      </c>
      <c r="C9" s="28" t="s">
        <v>31</v>
      </c>
      <c r="D9" s="29">
        <v>600</v>
      </c>
      <c r="E9" s="24">
        <f>SUM(F9:I9)</f>
        <v>1100</v>
      </c>
      <c r="F9" s="29">
        <v>550</v>
      </c>
      <c r="G9" s="29">
        <v>430</v>
      </c>
      <c r="H9" s="30">
        <v>120</v>
      </c>
      <c r="I9" s="29"/>
      <c r="J9" s="31"/>
      <c r="M9" s="33"/>
    </row>
    <row r="10" spans="1:13" s="32" customFormat="1" ht="27.75" customHeight="1" x14ac:dyDescent="0.25">
      <c r="A10" s="22" t="s">
        <v>32</v>
      </c>
      <c r="B10" s="34" t="s">
        <v>33</v>
      </c>
      <c r="C10" s="28"/>
      <c r="D10" s="35"/>
      <c r="E10" s="36">
        <f t="shared" ref="E10:I10" si="2">SUM(E11:E12)</f>
        <v>500</v>
      </c>
      <c r="F10" s="36">
        <f t="shared" si="2"/>
        <v>400</v>
      </c>
      <c r="G10" s="36">
        <f t="shared" si="2"/>
        <v>0</v>
      </c>
      <c r="H10" s="36">
        <f t="shared" si="2"/>
        <v>100</v>
      </c>
      <c r="I10" s="36">
        <f t="shared" si="2"/>
        <v>0</v>
      </c>
      <c r="J10" s="37"/>
    </row>
    <row r="11" spans="1:13" s="32" customFormat="1" ht="42" customHeight="1" x14ac:dyDescent="0.25">
      <c r="A11" s="26">
        <v>1</v>
      </c>
      <c r="B11" s="38" t="s">
        <v>34</v>
      </c>
      <c r="C11" s="28" t="s">
        <v>35</v>
      </c>
      <c r="D11" s="29">
        <v>1</v>
      </c>
      <c r="E11" s="29">
        <f t="shared" ref="E11:E12" si="3">SUM(F11:I11)</f>
        <v>250</v>
      </c>
      <c r="F11" s="39">
        <v>200</v>
      </c>
      <c r="G11" s="40"/>
      <c r="H11" s="40">
        <v>50</v>
      </c>
      <c r="I11" s="29"/>
      <c r="J11" s="41"/>
    </row>
    <row r="12" spans="1:13" s="32" customFormat="1" ht="37.5" customHeight="1" x14ac:dyDescent="0.25">
      <c r="A12" s="42">
        <v>2</v>
      </c>
      <c r="B12" s="43" t="s">
        <v>36</v>
      </c>
      <c r="C12" s="28" t="s">
        <v>35</v>
      </c>
      <c r="D12" s="29">
        <v>1</v>
      </c>
      <c r="E12" s="29">
        <f t="shared" si="3"/>
        <v>250</v>
      </c>
      <c r="F12" s="29">
        <v>200</v>
      </c>
      <c r="G12" s="29"/>
      <c r="H12" s="29">
        <v>50</v>
      </c>
      <c r="I12" s="30"/>
      <c r="J12" s="41"/>
    </row>
    <row r="13" spans="1:13" s="32" customFormat="1" ht="27" customHeight="1" x14ac:dyDescent="0.25">
      <c r="A13" s="22" t="s">
        <v>37</v>
      </c>
      <c r="B13" s="34" t="s">
        <v>38</v>
      </c>
      <c r="C13" s="34"/>
      <c r="D13" s="44"/>
      <c r="E13" s="36">
        <f t="shared" ref="E13:I13" si="4">SUM(E14)</f>
        <v>335</v>
      </c>
      <c r="F13" s="36">
        <f t="shared" si="4"/>
        <v>300</v>
      </c>
      <c r="G13" s="36">
        <f t="shared" si="4"/>
        <v>0</v>
      </c>
      <c r="H13" s="36">
        <f t="shared" si="4"/>
        <v>35</v>
      </c>
      <c r="I13" s="36">
        <f t="shared" si="4"/>
        <v>0</v>
      </c>
      <c r="J13" s="41"/>
    </row>
    <row r="14" spans="1:13" s="32" customFormat="1" ht="38.25" customHeight="1" x14ac:dyDescent="0.25">
      <c r="A14" s="28">
        <v>1</v>
      </c>
      <c r="B14" s="45" t="s">
        <v>39</v>
      </c>
      <c r="C14" s="28" t="s">
        <v>40</v>
      </c>
      <c r="D14" s="46">
        <v>1</v>
      </c>
      <c r="E14" s="29">
        <f>SUM(F14:I14)</f>
        <v>335</v>
      </c>
      <c r="F14" s="41">
        <v>300</v>
      </c>
      <c r="G14" s="41"/>
      <c r="H14" s="41">
        <v>35</v>
      </c>
      <c r="I14" s="41"/>
      <c r="J14" s="41"/>
    </row>
    <row r="15" spans="1:13" s="32" customFormat="1" ht="27" customHeight="1" x14ac:dyDescent="0.25">
      <c r="A15" s="22" t="s">
        <v>41</v>
      </c>
      <c r="B15" s="34" t="s">
        <v>42</v>
      </c>
      <c r="C15" s="34"/>
      <c r="D15" s="44"/>
      <c r="E15" s="36">
        <f>SUM(F15:J15)</f>
        <v>500</v>
      </c>
      <c r="F15" s="36">
        <f>SUM(F16:F17)</f>
        <v>400</v>
      </c>
      <c r="G15" s="36">
        <f>SUM(G16:G17)</f>
        <v>0</v>
      </c>
      <c r="H15" s="36">
        <f>SUM(H16:H17)</f>
        <v>100</v>
      </c>
      <c r="I15" s="36">
        <f>SUM(I16:I17)</f>
        <v>0</v>
      </c>
      <c r="J15" s="41"/>
    </row>
    <row r="16" spans="1:13" s="32" customFormat="1" ht="41.25" customHeight="1" x14ac:dyDescent="0.25">
      <c r="A16" s="28">
        <v>1</v>
      </c>
      <c r="B16" s="45" t="s">
        <v>43</v>
      </c>
      <c r="C16" s="28" t="s">
        <v>40</v>
      </c>
      <c r="D16" s="46">
        <v>1</v>
      </c>
      <c r="E16" s="29">
        <f t="shared" ref="E16:E17" si="5">SUM(F16:I16)</f>
        <v>250</v>
      </c>
      <c r="F16" s="41">
        <v>200</v>
      </c>
      <c r="G16" s="41"/>
      <c r="H16" s="41">
        <v>50</v>
      </c>
      <c r="I16" s="41"/>
      <c r="J16" s="41"/>
    </row>
    <row r="17" spans="1:10" s="32" customFormat="1" ht="39.75" customHeight="1" x14ac:dyDescent="0.25">
      <c r="A17" s="28">
        <v>2</v>
      </c>
      <c r="B17" s="45" t="s">
        <v>44</v>
      </c>
      <c r="C17" s="28" t="s">
        <v>40</v>
      </c>
      <c r="D17" s="46">
        <v>1</v>
      </c>
      <c r="E17" s="29">
        <f t="shared" si="5"/>
        <v>250</v>
      </c>
      <c r="F17" s="41">
        <v>200</v>
      </c>
      <c r="G17" s="41"/>
      <c r="H17" s="41">
        <v>50</v>
      </c>
      <c r="I17" s="41"/>
      <c r="J17" s="41"/>
    </row>
    <row r="18" spans="1:10" s="32" customFormat="1" ht="28.5" customHeight="1" x14ac:dyDescent="0.25">
      <c r="A18" s="22" t="s">
        <v>45</v>
      </c>
      <c r="B18" s="34" t="s">
        <v>46</v>
      </c>
      <c r="C18" s="41"/>
      <c r="D18" s="41"/>
      <c r="E18" s="36">
        <f>SUM(F18:J18)</f>
        <v>1360</v>
      </c>
      <c r="F18" s="36">
        <f>SUM(F19:F20)</f>
        <v>1150</v>
      </c>
      <c r="G18" s="36">
        <f>SUM(G19:G20)</f>
        <v>50</v>
      </c>
      <c r="H18" s="36">
        <f>SUM(H19:H20)</f>
        <v>160</v>
      </c>
      <c r="I18" s="36">
        <f>SUM(I19:I20)</f>
        <v>0</v>
      </c>
      <c r="J18" s="34"/>
    </row>
    <row r="19" spans="1:10" s="32" customFormat="1" ht="20.25" customHeight="1" x14ac:dyDescent="0.25">
      <c r="A19" s="28">
        <v>1</v>
      </c>
      <c r="B19" s="47" t="s">
        <v>47</v>
      </c>
      <c r="C19" s="28" t="s">
        <v>31</v>
      </c>
      <c r="D19" s="46">
        <v>950</v>
      </c>
      <c r="E19" s="29">
        <f t="shared" ref="E19:E20" si="6">SUM(F19:I19)</f>
        <v>790</v>
      </c>
      <c r="F19" s="46">
        <v>650</v>
      </c>
      <c r="G19" s="46">
        <v>50</v>
      </c>
      <c r="H19" s="46">
        <v>90</v>
      </c>
      <c r="I19" s="48"/>
      <c r="J19" s="41"/>
    </row>
    <row r="20" spans="1:10" s="32" customFormat="1" ht="41.25" customHeight="1" x14ac:dyDescent="0.25">
      <c r="A20" s="28">
        <v>2</v>
      </c>
      <c r="B20" s="27" t="s">
        <v>48</v>
      </c>
      <c r="C20" s="28" t="s">
        <v>31</v>
      </c>
      <c r="D20" s="46">
        <v>600</v>
      </c>
      <c r="E20" s="29">
        <f t="shared" si="6"/>
        <v>570</v>
      </c>
      <c r="F20" s="46">
        <v>500</v>
      </c>
      <c r="G20" s="46"/>
      <c r="H20" s="46">
        <v>70</v>
      </c>
      <c r="I20" s="48"/>
      <c r="J20" s="41"/>
    </row>
    <row r="21" spans="1:10" s="32" customFormat="1" ht="20.25" customHeight="1" x14ac:dyDescent="0.25">
      <c r="A21" s="22" t="s">
        <v>49</v>
      </c>
      <c r="B21" s="34" t="s">
        <v>50</v>
      </c>
      <c r="C21" s="41"/>
      <c r="D21" s="49"/>
      <c r="E21" s="36">
        <f>SUM(E22:E22)</f>
        <v>960</v>
      </c>
      <c r="F21" s="36">
        <f>SUM(F22:F22)</f>
        <v>700</v>
      </c>
      <c r="G21" s="36">
        <f>SUM(G22:G22)</f>
        <v>260</v>
      </c>
      <c r="H21" s="36">
        <f>SUM(H22:H22)</f>
        <v>0</v>
      </c>
      <c r="I21" s="41"/>
      <c r="J21" s="41"/>
    </row>
    <row r="22" spans="1:10" s="32" customFormat="1" ht="36.75" customHeight="1" x14ac:dyDescent="0.25">
      <c r="A22" s="28">
        <v>1</v>
      </c>
      <c r="B22" s="45" t="s">
        <v>51</v>
      </c>
      <c r="C22" s="28" t="s">
        <v>31</v>
      </c>
      <c r="D22" s="46">
        <v>700</v>
      </c>
      <c r="E22" s="29">
        <f>SUM(F22:I22)</f>
        <v>960</v>
      </c>
      <c r="F22" s="41">
        <v>700</v>
      </c>
      <c r="G22" s="41">
        <v>260</v>
      </c>
      <c r="H22" s="41"/>
      <c r="I22" s="41"/>
      <c r="J22" s="41"/>
    </row>
    <row r="23" spans="1:10" s="32" customFormat="1" ht="23.25" customHeight="1" x14ac:dyDescent="0.25">
      <c r="A23" s="22" t="s">
        <v>52</v>
      </c>
      <c r="B23" s="34" t="s">
        <v>53</v>
      </c>
      <c r="C23" s="41"/>
      <c r="D23" s="49"/>
      <c r="E23" s="36">
        <f>SUM(E24:E24)</f>
        <v>400</v>
      </c>
      <c r="F23" s="36">
        <f>SUM(F24:F24)</f>
        <v>300</v>
      </c>
      <c r="G23" s="36">
        <f>SUM(G24:G24)</f>
        <v>35</v>
      </c>
      <c r="H23" s="36">
        <f>SUM(H24:H24)</f>
        <v>65</v>
      </c>
      <c r="I23" s="41"/>
      <c r="J23" s="41"/>
    </row>
    <row r="24" spans="1:10" s="32" customFormat="1" ht="74.25" customHeight="1" x14ac:dyDescent="0.25">
      <c r="A24" s="28">
        <v>1</v>
      </c>
      <c r="B24" s="45" t="s">
        <v>54</v>
      </c>
      <c r="C24" s="28" t="s">
        <v>31</v>
      </c>
      <c r="D24" s="46">
        <v>135</v>
      </c>
      <c r="E24" s="50">
        <f>SUM(F24:I24)</f>
        <v>400</v>
      </c>
      <c r="F24" s="41">
        <v>300</v>
      </c>
      <c r="G24" s="41">
        <v>35</v>
      </c>
      <c r="H24" s="41">
        <v>65</v>
      </c>
      <c r="I24" s="41"/>
      <c r="J24" s="41"/>
    </row>
    <row r="25" spans="1:10" s="32" customFormat="1" ht="30" customHeight="1" x14ac:dyDescent="0.25">
      <c r="A25" s="22" t="s">
        <v>55</v>
      </c>
      <c r="B25" s="51" t="s">
        <v>56</v>
      </c>
      <c r="C25" s="41"/>
      <c r="D25" s="49"/>
      <c r="E25" s="36">
        <f>SUM(E26:E27)</f>
        <v>1530</v>
      </c>
      <c r="F25" s="36">
        <f>SUM(F26:F27)</f>
        <v>1200</v>
      </c>
      <c r="G25" s="36">
        <f>SUM(G26:G27)</f>
        <v>200</v>
      </c>
      <c r="H25" s="36">
        <f>SUM(H26:H27)</f>
        <v>130</v>
      </c>
      <c r="I25" s="41"/>
      <c r="J25" s="41"/>
    </row>
    <row r="26" spans="1:10" s="32" customFormat="1" ht="62.25" customHeight="1" x14ac:dyDescent="0.25">
      <c r="A26" s="28">
        <v>1</v>
      </c>
      <c r="B26" s="45" t="s">
        <v>57</v>
      </c>
      <c r="C26" s="28" t="s">
        <v>31</v>
      </c>
      <c r="D26" s="46">
        <v>900</v>
      </c>
      <c r="E26" s="29">
        <f t="shared" ref="E26:E27" si="7">SUM(F26:I26)</f>
        <v>900</v>
      </c>
      <c r="F26" s="41">
        <v>700</v>
      </c>
      <c r="G26" s="41">
        <v>200</v>
      </c>
      <c r="H26" s="41"/>
      <c r="I26" s="41"/>
      <c r="J26" s="41"/>
    </row>
    <row r="27" spans="1:10" s="32" customFormat="1" ht="43.5" customHeight="1" x14ac:dyDescent="0.25">
      <c r="A27" s="28">
        <v>2</v>
      </c>
      <c r="B27" s="45" t="s">
        <v>58</v>
      </c>
      <c r="C27" s="28" t="s">
        <v>31</v>
      </c>
      <c r="D27" s="46">
        <v>700</v>
      </c>
      <c r="E27" s="29">
        <f t="shared" si="7"/>
        <v>630</v>
      </c>
      <c r="F27" s="41">
        <v>500</v>
      </c>
      <c r="G27" s="41"/>
      <c r="H27" s="41">
        <v>130</v>
      </c>
      <c r="I27" s="41"/>
      <c r="J27" s="41"/>
    </row>
    <row r="28" spans="1:10" s="32" customFormat="1" ht="30" customHeight="1" x14ac:dyDescent="0.25">
      <c r="A28" s="22" t="s">
        <v>59</v>
      </c>
      <c r="B28" s="51" t="s">
        <v>60</v>
      </c>
      <c r="C28" s="41"/>
      <c r="D28" s="49"/>
      <c r="E28" s="36">
        <f>SUM(E29)</f>
        <v>820</v>
      </c>
      <c r="F28" s="36">
        <f>SUM(F29)</f>
        <v>400</v>
      </c>
      <c r="G28" s="36">
        <f>SUM(G29)</f>
        <v>100</v>
      </c>
      <c r="H28" s="36">
        <f>SUM(H29)</f>
        <v>320</v>
      </c>
      <c r="I28" s="41"/>
      <c r="J28" s="41"/>
    </row>
    <row r="29" spans="1:10" s="32" customFormat="1" ht="55.5" customHeight="1" x14ac:dyDescent="0.25">
      <c r="A29" s="28">
        <v>1</v>
      </c>
      <c r="B29" s="45" t="s">
        <v>61</v>
      </c>
      <c r="C29" s="28" t="s">
        <v>31</v>
      </c>
      <c r="D29" s="46">
        <v>475</v>
      </c>
      <c r="E29" s="29">
        <f>SUM(F29:I29)</f>
        <v>820</v>
      </c>
      <c r="F29" s="41">
        <v>400</v>
      </c>
      <c r="G29" s="41">
        <v>100</v>
      </c>
      <c r="H29" s="41">
        <v>320</v>
      </c>
      <c r="I29" s="41"/>
      <c r="J29" s="41"/>
    </row>
    <row r="30" spans="1:10" s="32" customFormat="1" ht="26.25" customHeight="1" x14ac:dyDescent="0.25">
      <c r="A30" s="22" t="s">
        <v>62</v>
      </c>
      <c r="B30" s="34" t="s">
        <v>63</v>
      </c>
      <c r="C30" s="41"/>
      <c r="D30" s="49"/>
      <c r="E30" s="34">
        <f>SUM(E31:E32)</f>
        <v>700</v>
      </c>
      <c r="F30" s="34">
        <f>SUM(F31:F32)</f>
        <v>500</v>
      </c>
      <c r="G30" s="34">
        <f>SUM(G31:G32)</f>
        <v>0</v>
      </c>
      <c r="H30" s="34">
        <f>SUM(H31:H32)</f>
        <v>200</v>
      </c>
      <c r="I30" s="41"/>
      <c r="J30" s="41"/>
    </row>
    <row r="31" spans="1:10" s="32" customFormat="1" ht="26.25" customHeight="1" x14ac:dyDescent="0.25">
      <c r="A31" s="28">
        <v>1</v>
      </c>
      <c r="B31" s="41" t="s">
        <v>64</v>
      </c>
      <c r="C31" s="28" t="s">
        <v>40</v>
      </c>
      <c r="D31" s="46">
        <v>1</v>
      </c>
      <c r="E31" s="53">
        <f t="shared" ref="E31:E32" si="8">SUM(F31:I31)</f>
        <v>350</v>
      </c>
      <c r="F31" s="41">
        <v>250</v>
      </c>
      <c r="G31" s="41"/>
      <c r="H31" s="41">
        <v>100</v>
      </c>
      <c r="I31" s="41"/>
      <c r="J31" s="41"/>
    </row>
    <row r="32" spans="1:10" s="32" customFormat="1" ht="26.25" customHeight="1" x14ac:dyDescent="0.25">
      <c r="A32" s="28">
        <v>2</v>
      </c>
      <c r="B32" s="41" t="s">
        <v>65</v>
      </c>
      <c r="C32" s="28" t="s">
        <v>40</v>
      </c>
      <c r="D32" s="46">
        <v>1</v>
      </c>
      <c r="E32" s="53">
        <f t="shared" si="8"/>
        <v>350</v>
      </c>
      <c r="F32" s="41">
        <v>250</v>
      </c>
      <c r="G32" s="41"/>
      <c r="H32" s="41">
        <v>100</v>
      </c>
      <c r="I32" s="41"/>
      <c r="J32" s="41"/>
    </row>
    <row r="33" spans="1:10" s="32" customFormat="1" ht="24" customHeight="1" x14ac:dyDescent="0.25">
      <c r="A33" s="22" t="s">
        <v>66</v>
      </c>
      <c r="B33" s="34" t="s">
        <v>67</v>
      </c>
      <c r="C33" s="41"/>
      <c r="D33" s="49"/>
      <c r="E33" s="34">
        <f>E34</f>
        <v>520</v>
      </c>
      <c r="F33" s="34">
        <f>F34</f>
        <v>450</v>
      </c>
      <c r="G33" s="34">
        <f>G34</f>
        <v>70</v>
      </c>
      <c r="H33" s="34">
        <f>H34</f>
        <v>0</v>
      </c>
      <c r="I33" s="41"/>
      <c r="J33" s="41"/>
    </row>
    <row r="34" spans="1:10" s="32" customFormat="1" ht="39" customHeight="1" x14ac:dyDescent="0.25">
      <c r="A34" s="28">
        <v>1</v>
      </c>
      <c r="B34" s="45" t="s">
        <v>68</v>
      </c>
      <c r="C34" s="28" t="s">
        <v>31</v>
      </c>
      <c r="D34" s="46">
        <v>250</v>
      </c>
      <c r="E34" s="53">
        <f>SUM(F34:I34)</f>
        <v>520</v>
      </c>
      <c r="F34" s="41">
        <v>450</v>
      </c>
      <c r="G34" s="41">
        <v>70</v>
      </c>
      <c r="H34" s="41"/>
      <c r="I34" s="41"/>
      <c r="J34" s="41"/>
    </row>
    <row r="35" spans="1:10" s="32" customFormat="1" ht="28.5" customHeight="1" x14ac:dyDescent="0.25">
      <c r="A35" s="22" t="s">
        <v>69</v>
      </c>
      <c r="B35" s="34" t="s">
        <v>70</v>
      </c>
      <c r="C35" s="34"/>
      <c r="D35" s="44"/>
      <c r="E35" s="34">
        <f>SUM(E36:E37)</f>
        <v>1320</v>
      </c>
      <c r="F35" s="34">
        <f>SUM(F36:F37)</f>
        <v>920</v>
      </c>
      <c r="G35" s="34">
        <f>SUM(G36:G37)</f>
        <v>200</v>
      </c>
      <c r="H35" s="34">
        <f>SUM(H36:H37)</f>
        <v>200</v>
      </c>
      <c r="I35" s="34"/>
      <c r="J35" s="34"/>
    </row>
    <row r="36" spans="1:10" s="32" customFormat="1" ht="30.75" customHeight="1" x14ac:dyDescent="0.25">
      <c r="A36" s="22">
        <v>1</v>
      </c>
      <c r="B36" s="45" t="s">
        <v>71</v>
      </c>
      <c r="C36" s="28" t="s">
        <v>31</v>
      </c>
      <c r="D36" s="46">
        <v>600</v>
      </c>
      <c r="E36" s="53">
        <f t="shared" ref="E36:E37" si="9">SUM(F36:I36)</f>
        <v>1070</v>
      </c>
      <c r="F36" s="41">
        <v>720</v>
      </c>
      <c r="G36" s="41">
        <v>200</v>
      </c>
      <c r="H36" s="41">
        <v>150</v>
      </c>
      <c r="I36" s="34"/>
      <c r="J36" s="34"/>
    </row>
    <row r="37" spans="1:10" s="32" customFormat="1" ht="31.5" x14ac:dyDescent="0.25">
      <c r="A37" s="28">
        <v>2</v>
      </c>
      <c r="B37" s="45" t="s">
        <v>82</v>
      </c>
      <c r="C37" s="28" t="s">
        <v>40</v>
      </c>
      <c r="D37" s="46">
        <v>1</v>
      </c>
      <c r="E37" s="53">
        <f t="shared" si="9"/>
        <v>250</v>
      </c>
      <c r="F37" s="41">
        <v>200</v>
      </c>
      <c r="G37" s="41"/>
      <c r="H37" s="41">
        <v>50</v>
      </c>
      <c r="I37" s="41"/>
      <c r="J37" s="41"/>
    </row>
    <row r="38" spans="1:10" s="32" customFormat="1" ht="33.75" customHeight="1" x14ac:dyDescent="0.25">
      <c r="A38" s="22" t="s">
        <v>72</v>
      </c>
      <c r="B38" s="34" t="s">
        <v>73</v>
      </c>
      <c r="C38" s="34"/>
      <c r="D38" s="44"/>
      <c r="E38" s="34">
        <f>SUM(F38:J38)</f>
        <v>400</v>
      </c>
      <c r="F38" s="34">
        <f>SUM(F39)</f>
        <v>300</v>
      </c>
      <c r="G38" s="34">
        <f>SUM(G39)</f>
        <v>100</v>
      </c>
      <c r="H38" s="34">
        <f>SUM(H39)</f>
        <v>0</v>
      </c>
      <c r="I38" s="34"/>
      <c r="J38" s="34"/>
    </row>
    <row r="39" spans="1:10" s="32" customFormat="1" x14ac:dyDescent="0.25">
      <c r="A39" s="28">
        <v>1</v>
      </c>
      <c r="B39" s="45" t="s">
        <v>74</v>
      </c>
      <c r="C39" s="28" t="s">
        <v>31</v>
      </c>
      <c r="D39" s="46">
        <v>600</v>
      </c>
      <c r="E39" s="53">
        <f>SUM(F39:I39)</f>
        <v>400</v>
      </c>
      <c r="F39" s="41">
        <v>300</v>
      </c>
      <c r="G39" s="41">
        <v>100</v>
      </c>
      <c r="H39" s="41"/>
      <c r="I39" s="41"/>
      <c r="J39" s="41"/>
    </row>
    <row r="42" spans="1:10" x14ac:dyDescent="0.25">
      <c r="F42" s="56"/>
    </row>
    <row r="45" spans="1:10" x14ac:dyDescent="0.25">
      <c r="F45" s="56"/>
    </row>
  </sheetData>
  <autoFilter ref="A7:J39"/>
  <mergeCells count="12">
    <mergeCell ref="F5:I5"/>
    <mergeCell ref="I3:J3"/>
    <mergeCell ref="A1:J1"/>
    <mergeCell ref="A2:J2"/>
    <mergeCell ref="A3:B3"/>
    <mergeCell ref="A4:A6"/>
    <mergeCell ref="B4:B6"/>
    <mergeCell ref="C4:C6"/>
    <mergeCell ref="D4:D6"/>
    <mergeCell ref="E4:I4"/>
    <mergeCell ref="J4:J6"/>
    <mergeCell ref="E5:E6"/>
  </mergeCells>
  <pageMargins left="0.38" right="0.32" top="0.2" bottom="0.28000000000000003" header="0.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Biểu 03</vt:lpstr>
      <vt:lpstr>'Biểu 03'!Print_Titles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hoatcty@outlook.com</cp:lastModifiedBy>
  <cp:lastPrinted>2022-11-30T08:44:34Z</cp:lastPrinted>
  <dcterms:created xsi:type="dcterms:W3CDTF">2022-11-18T09:51:18Z</dcterms:created>
  <dcterms:modified xsi:type="dcterms:W3CDTF">2022-11-30T09:00:44Z</dcterms:modified>
</cp:coreProperties>
</file>